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rinterSettings/printerSettings1.bin" ContentType="application/vnd.openxmlformats-officedocument.spreadsheetml.printerSettings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ECAO COENG\2020\LICITAÇÕES\4. Contração Projeto SERJ\Orçamentos\"/>
    </mc:Choice>
  </mc:AlternateContent>
  <bookViews>
    <workbookView xWindow="0" yWindow="0" windowWidth="20490" windowHeight="8235"/>
  </bookViews>
  <sheets>
    <sheet name="Orçamento Sintético" sheetId="1" r:id="rId1"/>
    <sheet name="Orçamento Analítico" sheetId="3" r:id="rId2"/>
    <sheet name="BDI" sheetId="4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\i">#REF!</definedName>
    <definedName name="\l">#REF!</definedName>
    <definedName name="\s">#REF!</definedName>
    <definedName name="\t">#REF!</definedName>
    <definedName name="_A1">#REF!</definedName>
    <definedName name="_cab1">#REF!</definedName>
    <definedName name="_COM010201">#REF!</definedName>
    <definedName name="_COM010202">#REF!</definedName>
    <definedName name="_COM010205">#REF!</definedName>
    <definedName name="_COM010206">#REF!</definedName>
    <definedName name="_COM010210">#REF!</definedName>
    <definedName name="_COM010301">#REF!</definedName>
    <definedName name="_COM010401">#REF!</definedName>
    <definedName name="_COM010402">#REF!</definedName>
    <definedName name="_COM010407">#REF!</definedName>
    <definedName name="_COM010413">#REF!</definedName>
    <definedName name="_COM010501">#REF!</definedName>
    <definedName name="_COM010503">#REF!</definedName>
    <definedName name="_COM010505">#REF!</definedName>
    <definedName name="_COM010509">#REF!</definedName>
    <definedName name="_COM010512">#REF!</definedName>
    <definedName name="_COM010518">#REF!</definedName>
    <definedName name="_COM010519">#REF!</definedName>
    <definedName name="_COM010521">#REF!</definedName>
    <definedName name="_COM010523">#REF!</definedName>
    <definedName name="_COM010532">#REF!</definedName>
    <definedName name="_COM010533">#REF!</definedName>
    <definedName name="_COM010536">#REF!</definedName>
    <definedName name="_COM010701">#REF!</definedName>
    <definedName name="_COM010703">#REF!</definedName>
    <definedName name="_COM010705">#REF!</definedName>
    <definedName name="_COM010708">#REF!</definedName>
    <definedName name="_COM010710">#REF!</definedName>
    <definedName name="_COM010712">#REF!</definedName>
    <definedName name="_COM010717">#REF!</definedName>
    <definedName name="_COM010718">#REF!</definedName>
    <definedName name="_COM020201">#REF!</definedName>
    <definedName name="_COM020205">#REF!</definedName>
    <definedName name="_COM020211">#REF!</definedName>
    <definedName name="_COM020217">#REF!</definedName>
    <definedName name="_COM030102">#REF!</definedName>
    <definedName name="_COM030201">#REF!</definedName>
    <definedName name="_COM030303">#REF!</definedName>
    <definedName name="_COM030317">#REF!</definedName>
    <definedName name="_COM040101">#REF!</definedName>
    <definedName name="_COM040202">#REF!</definedName>
    <definedName name="_COM050103">#REF!</definedName>
    <definedName name="_COM050207">#REF!</definedName>
    <definedName name="_COM060101">#REF!</definedName>
    <definedName name="_COM080101">#REF!</definedName>
    <definedName name="_COM080310">#REF!</definedName>
    <definedName name="_COM090101">#REF!</definedName>
    <definedName name="_COM100302">#REF!</definedName>
    <definedName name="_COM110101">#REF!</definedName>
    <definedName name="_COM110104">#REF!</definedName>
    <definedName name="_COM110107">#REF!</definedName>
    <definedName name="_COM120101">#REF!</definedName>
    <definedName name="_COM120105">#REF!</definedName>
    <definedName name="_COM120106">#REF!</definedName>
    <definedName name="_COM120107">#REF!</definedName>
    <definedName name="_COM120110">#REF!</definedName>
    <definedName name="_COM120150">#REF!</definedName>
    <definedName name="_COM130101">#REF!</definedName>
    <definedName name="_COM130103">#REF!</definedName>
    <definedName name="_COM130304">#REF!</definedName>
    <definedName name="_COM130401">#REF!</definedName>
    <definedName name="_COM140102">#REF!</definedName>
    <definedName name="_COM140109">#REF!</definedName>
    <definedName name="_COM140113">#REF!</definedName>
    <definedName name="_COM140122">#REF!</definedName>
    <definedName name="_COM140126">#REF!</definedName>
    <definedName name="_COM140129">#REF!</definedName>
    <definedName name="_COM140135">#REF!</definedName>
    <definedName name="_COM140143">#REF!</definedName>
    <definedName name="_COM140145">#REF!</definedName>
    <definedName name="_COM150130">#REF!</definedName>
    <definedName name="_COM170101">#REF!</definedName>
    <definedName name="_COM170102">#REF!</definedName>
    <definedName name="_COM170103">#REF!</definedName>
    <definedName name="_GLB2">#REF!</definedName>
    <definedName name="_i3">#REF!</definedName>
    <definedName name="_MAO010201">#REF!</definedName>
    <definedName name="_MAO010202">#REF!</definedName>
    <definedName name="_MAO010205">#REF!</definedName>
    <definedName name="_MAO010206">#REF!</definedName>
    <definedName name="_MAO010210">#REF!</definedName>
    <definedName name="_MAO010401">#REF!</definedName>
    <definedName name="_MAO010402">#REF!</definedName>
    <definedName name="_MAO010407">#REF!</definedName>
    <definedName name="_MAO010413">#REF!</definedName>
    <definedName name="_MAO010501">#REF!</definedName>
    <definedName name="_MAO010503">#REF!</definedName>
    <definedName name="_MAO010505">#REF!</definedName>
    <definedName name="_MAO010509">#REF!</definedName>
    <definedName name="_MAO010512">#REF!</definedName>
    <definedName name="_MAO010518">#REF!</definedName>
    <definedName name="_MAO010519">#REF!</definedName>
    <definedName name="_MAO010521">#REF!</definedName>
    <definedName name="_MAO010523">#REF!</definedName>
    <definedName name="_MAO010532">#REF!</definedName>
    <definedName name="_MAO010533">#REF!</definedName>
    <definedName name="_MAO010536">#REF!</definedName>
    <definedName name="_MAO010701">#REF!</definedName>
    <definedName name="_MAO010703">#REF!</definedName>
    <definedName name="_MAO010705">#REF!</definedName>
    <definedName name="_MAO010708">#REF!</definedName>
    <definedName name="_MAO010710">#REF!</definedName>
    <definedName name="_MAO010712">#REF!</definedName>
    <definedName name="_MAO010717">#REF!</definedName>
    <definedName name="_MAO020201">#REF!</definedName>
    <definedName name="_MAO020205">#REF!</definedName>
    <definedName name="_MAO020211">#REF!</definedName>
    <definedName name="_MAO020217">#REF!</definedName>
    <definedName name="_MAO030102">#REF!</definedName>
    <definedName name="_MAO030201">#REF!</definedName>
    <definedName name="_MAO030303">#REF!</definedName>
    <definedName name="_MAO030317">#REF!</definedName>
    <definedName name="_MAO040101">#REF!</definedName>
    <definedName name="_MAO040202">#REF!</definedName>
    <definedName name="_MAO050103">#REF!</definedName>
    <definedName name="_MAO050207">#REF!</definedName>
    <definedName name="_MAO060101">#REF!</definedName>
    <definedName name="_MAO080310">#REF!</definedName>
    <definedName name="_MAO090101">#REF!</definedName>
    <definedName name="_MAO110101">#REF!</definedName>
    <definedName name="_MAO110104">#REF!</definedName>
    <definedName name="_MAO110107">#REF!</definedName>
    <definedName name="_MAO120101">#REF!</definedName>
    <definedName name="_MAO120105">#REF!</definedName>
    <definedName name="_MAO120106">#REF!</definedName>
    <definedName name="_MAO120107">#REF!</definedName>
    <definedName name="_MAO120110">#REF!</definedName>
    <definedName name="_MAO120150">#REF!</definedName>
    <definedName name="_MAO130101">#REF!</definedName>
    <definedName name="_MAO130103">#REF!</definedName>
    <definedName name="_MAO130304">#REF!</definedName>
    <definedName name="_MAO130401">#REF!</definedName>
    <definedName name="_MAO140102">#REF!</definedName>
    <definedName name="_MAO140109">#REF!</definedName>
    <definedName name="_MAO140113">#REF!</definedName>
    <definedName name="_MAO140122">#REF!</definedName>
    <definedName name="_MAO140126">#REF!</definedName>
    <definedName name="_MAO140129">#REF!</definedName>
    <definedName name="_MAO140135">#REF!</definedName>
    <definedName name="_MAO140143">#REF!</definedName>
    <definedName name="_MAO140145">#REF!</definedName>
    <definedName name="_MAT010301">#REF!</definedName>
    <definedName name="_MAT010401">#REF!</definedName>
    <definedName name="_MAT010402">#REF!</definedName>
    <definedName name="_MAT010407">#REF!</definedName>
    <definedName name="_MAT010413">#REF!</definedName>
    <definedName name="_MAT010536">#REF!</definedName>
    <definedName name="_MAT010703">#REF!</definedName>
    <definedName name="_MAT010708">#REF!</definedName>
    <definedName name="_MAT010710">#REF!</definedName>
    <definedName name="_MAT010718">#REF!</definedName>
    <definedName name="_MAT020201">#REF!</definedName>
    <definedName name="_MAT020205">#REF!</definedName>
    <definedName name="_MAT020211">#REF!</definedName>
    <definedName name="_MAT030102">#REF!</definedName>
    <definedName name="_MAT030201">#REF!</definedName>
    <definedName name="_MAT030303">#REF!</definedName>
    <definedName name="_MAT030317">#REF!</definedName>
    <definedName name="_MAT040101">#REF!</definedName>
    <definedName name="_MAT040202">#REF!</definedName>
    <definedName name="_MAT050103">#REF!</definedName>
    <definedName name="_MAT050207">#REF!</definedName>
    <definedName name="_MAT060101">#REF!</definedName>
    <definedName name="_MAT080101">#REF!</definedName>
    <definedName name="_MAT080310">#REF!</definedName>
    <definedName name="_MAT090101">#REF!</definedName>
    <definedName name="_MAT100302">#REF!</definedName>
    <definedName name="_MAT110101">#REF!</definedName>
    <definedName name="_MAT110104">#REF!</definedName>
    <definedName name="_MAT110107">#REF!</definedName>
    <definedName name="_MAT120101">#REF!</definedName>
    <definedName name="_MAT120105">#REF!</definedName>
    <definedName name="_MAT120106">#REF!</definedName>
    <definedName name="_MAT120107">#REF!</definedName>
    <definedName name="_MAT120110">#REF!</definedName>
    <definedName name="_MAT120150">#REF!</definedName>
    <definedName name="_MAT130101">#REF!</definedName>
    <definedName name="_MAT130103">#REF!</definedName>
    <definedName name="_MAT130304">#REF!</definedName>
    <definedName name="_MAT130401">#REF!</definedName>
    <definedName name="_MAT140102">#REF!</definedName>
    <definedName name="_MAT140109">#REF!</definedName>
    <definedName name="_MAT140113">#REF!</definedName>
    <definedName name="_MAT140122">#REF!</definedName>
    <definedName name="_MAT140126">#REF!</definedName>
    <definedName name="_MAT140129">#REF!</definedName>
    <definedName name="_MAT140135">#REF!</definedName>
    <definedName name="_MAT140143">#REF!</definedName>
    <definedName name="_MAT140145">#REF!</definedName>
    <definedName name="_MAT150130">#REF!</definedName>
    <definedName name="_MAT170101">#REF!</definedName>
    <definedName name="_MAT170102">#REF!</definedName>
    <definedName name="_MAT170103">#REF!</definedName>
    <definedName name="_PRE010201">#REF!</definedName>
    <definedName name="_PRE010202">#REF!</definedName>
    <definedName name="_PRE010205">#REF!</definedName>
    <definedName name="_PRE010206">#REF!</definedName>
    <definedName name="_PRE010210">#REF!</definedName>
    <definedName name="_PRE010301">#REF!</definedName>
    <definedName name="_PRE010401">#REF!</definedName>
    <definedName name="_PRE010402">#REF!</definedName>
    <definedName name="_PRE010407">#REF!</definedName>
    <definedName name="_PRE010413">#REF!</definedName>
    <definedName name="_PRE010501">#REF!</definedName>
    <definedName name="_PRE010503">#REF!</definedName>
    <definedName name="_PRE010505">#REF!</definedName>
    <definedName name="_PRE010509">#REF!</definedName>
    <definedName name="_PRE010512">#REF!</definedName>
    <definedName name="_PRE010518">#REF!</definedName>
    <definedName name="_PRE010519">#REF!</definedName>
    <definedName name="_PRE010521">#REF!</definedName>
    <definedName name="_PRE010523">#REF!</definedName>
    <definedName name="_PRE010532">#REF!</definedName>
    <definedName name="_PRE010533">#REF!</definedName>
    <definedName name="_PRE010536">#REF!</definedName>
    <definedName name="_PRE010701">#REF!</definedName>
    <definedName name="_PRE010703">#REF!</definedName>
    <definedName name="_PRE010705">#REF!</definedName>
    <definedName name="_PRE010708">#REF!</definedName>
    <definedName name="_PRE010710">#REF!</definedName>
    <definedName name="_PRE010712">#REF!</definedName>
    <definedName name="_PRE010717">#REF!</definedName>
    <definedName name="_PRE010718">#REF!</definedName>
    <definedName name="_PRE020201">#REF!</definedName>
    <definedName name="_PRE020205">#REF!</definedName>
    <definedName name="_PRE020211">#REF!</definedName>
    <definedName name="_PRE020217">#REF!</definedName>
    <definedName name="_PRE030102">#REF!</definedName>
    <definedName name="_PRE030201">#REF!</definedName>
    <definedName name="_PRE030303">#REF!</definedName>
    <definedName name="_PRE030317">#REF!</definedName>
    <definedName name="_PRE040101">#REF!</definedName>
    <definedName name="_PRE040202">#REF!</definedName>
    <definedName name="_PRE050103">#REF!</definedName>
    <definedName name="_PRE050207">#REF!</definedName>
    <definedName name="_PRE060101">#REF!</definedName>
    <definedName name="_PRE080101">#REF!</definedName>
    <definedName name="_PRE080310">#REF!</definedName>
    <definedName name="_PRE090101">#REF!</definedName>
    <definedName name="_PRE100302">#REF!</definedName>
    <definedName name="_PRE110101">#REF!</definedName>
    <definedName name="_PRE110104">#REF!</definedName>
    <definedName name="_PRE110107">#REF!</definedName>
    <definedName name="_PRE120101">#REF!</definedName>
    <definedName name="_PRE120105">#REF!</definedName>
    <definedName name="_PRE120106">#REF!</definedName>
    <definedName name="_PRE120107">#REF!</definedName>
    <definedName name="_PRE120110">#REF!</definedName>
    <definedName name="_PRE120150">#REF!</definedName>
    <definedName name="_PRE130101">#REF!</definedName>
    <definedName name="_PRE130103">#REF!</definedName>
    <definedName name="_PRE130304">#REF!</definedName>
    <definedName name="_PRE130401">#REF!</definedName>
    <definedName name="_PRE140102">#REF!</definedName>
    <definedName name="_PRE140109">#REF!</definedName>
    <definedName name="_PRE140113">#REF!</definedName>
    <definedName name="_PRE140122">#REF!</definedName>
    <definedName name="_PRE140126">#REF!</definedName>
    <definedName name="_PRE140129">#REF!</definedName>
    <definedName name="_PRE140135">#REF!</definedName>
    <definedName name="_PRE140143">#REF!</definedName>
    <definedName name="_PRE140145">#REF!</definedName>
    <definedName name="_PRE150130">#REF!</definedName>
    <definedName name="_PRE170101">#REF!</definedName>
    <definedName name="_PRE170102">#REF!</definedName>
    <definedName name="_PRE170103">#REF!</definedName>
    <definedName name="_QUA010201">#REF!</definedName>
    <definedName name="_QUA010202">#REF!</definedName>
    <definedName name="_QUA010205">#REF!</definedName>
    <definedName name="_QUA010206">#REF!</definedName>
    <definedName name="_QUA010210">#REF!</definedName>
    <definedName name="_QUA010301">#REF!</definedName>
    <definedName name="_QUA010401">#REF!</definedName>
    <definedName name="_QUA010402">#REF!</definedName>
    <definedName name="_QUA010407">#REF!</definedName>
    <definedName name="_QUA010413">#REF!</definedName>
    <definedName name="_QUA010501">#REF!</definedName>
    <definedName name="_QUA010503">#REF!</definedName>
    <definedName name="_QUA010505">#REF!</definedName>
    <definedName name="_QUA010509">#REF!</definedName>
    <definedName name="_QUA010512">#REF!</definedName>
    <definedName name="_QUA010518">#REF!</definedName>
    <definedName name="_QUA010519">#REF!</definedName>
    <definedName name="_QUA010521">#REF!</definedName>
    <definedName name="_QUA010523">#REF!</definedName>
    <definedName name="_QUA010532">#REF!</definedName>
    <definedName name="_QUA010533">#REF!</definedName>
    <definedName name="_QUA010536">#REF!</definedName>
    <definedName name="_QUA010701">#REF!</definedName>
    <definedName name="_QUA010703">#REF!</definedName>
    <definedName name="_QUA010705">#REF!</definedName>
    <definedName name="_QUA010708">#REF!</definedName>
    <definedName name="_QUA010710">#REF!</definedName>
    <definedName name="_QUA010712">#REF!</definedName>
    <definedName name="_QUA010717">#REF!</definedName>
    <definedName name="_QUA010718">#REF!</definedName>
    <definedName name="_QUA020201">#REF!</definedName>
    <definedName name="_QUA020205">#REF!</definedName>
    <definedName name="_QUA020211">#REF!</definedName>
    <definedName name="_QUA020217">#REF!</definedName>
    <definedName name="_QUA030102">#REF!</definedName>
    <definedName name="_QUA030201">#REF!</definedName>
    <definedName name="_QUA030303">#REF!</definedName>
    <definedName name="_QUA030317">#REF!</definedName>
    <definedName name="_QUA040101">#REF!</definedName>
    <definedName name="_QUA040202">#REF!</definedName>
    <definedName name="_QUA050103">#REF!</definedName>
    <definedName name="_QUA050207">#REF!</definedName>
    <definedName name="_QUA060101">#REF!</definedName>
    <definedName name="_QUA080101">#REF!</definedName>
    <definedName name="_QUA080310">#REF!</definedName>
    <definedName name="_QUA090101">#REF!</definedName>
    <definedName name="_QUA100302">#REF!</definedName>
    <definedName name="_QUA110101">#REF!</definedName>
    <definedName name="_QUA110104">#REF!</definedName>
    <definedName name="_QUA110107">#REF!</definedName>
    <definedName name="_QUA120101">#REF!</definedName>
    <definedName name="_QUA120105">#REF!</definedName>
    <definedName name="_QUA120106">#REF!</definedName>
    <definedName name="_QUA120107">#REF!</definedName>
    <definedName name="_QUA120110">#REF!</definedName>
    <definedName name="_QUA120150">#REF!</definedName>
    <definedName name="_QUA130101">#REF!</definedName>
    <definedName name="_QUA130103">#REF!</definedName>
    <definedName name="_QUA130304">#REF!</definedName>
    <definedName name="_QUA130401">#REF!</definedName>
    <definedName name="_QUA140102">#REF!</definedName>
    <definedName name="_QUA140109">#REF!</definedName>
    <definedName name="_QUA140113">#REF!</definedName>
    <definedName name="_QUA140122">#REF!</definedName>
    <definedName name="_QUA140126">#REF!</definedName>
    <definedName name="_QUA140129">#REF!</definedName>
    <definedName name="_QUA140135">#REF!</definedName>
    <definedName name="_QUA140143">#REF!</definedName>
    <definedName name="_QUA140145">#REF!</definedName>
    <definedName name="_QUA150130">#REF!</definedName>
    <definedName name="_QUA170101">#REF!</definedName>
    <definedName name="_QUA170102">#REF!</definedName>
    <definedName name="_QUA170103">#REF!</definedName>
    <definedName name="_R">#REF!</definedName>
    <definedName name="_REC11100">#REF!</definedName>
    <definedName name="_REC11110">#REF!</definedName>
    <definedName name="_REC11115">#REF!</definedName>
    <definedName name="_REC11125">#REF!</definedName>
    <definedName name="_REC11130">#REF!</definedName>
    <definedName name="_REC11135">#REF!</definedName>
    <definedName name="_REC11145">#REF!</definedName>
    <definedName name="_REC11150">#REF!</definedName>
    <definedName name="_REC11165">#REF!</definedName>
    <definedName name="_REC11170">#REF!</definedName>
    <definedName name="_REC11180">#REF!</definedName>
    <definedName name="_REC11185">#REF!</definedName>
    <definedName name="_REC11220">#REF!</definedName>
    <definedName name="_REC12105">#REF!</definedName>
    <definedName name="_REC12555">#REF!</definedName>
    <definedName name="_REC12570">#REF!</definedName>
    <definedName name="_REC12575">#REF!</definedName>
    <definedName name="_REC12580">#REF!</definedName>
    <definedName name="_REC12600">#REF!</definedName>
    <definedName name="_REC12610">#REF!</definedName>
    <definedName name="_REC12630">#REF!</definedName>
    <definedName name="_REC12631">#REF!</definedName>
    <definedName name="_REC12640">#REF!</definedName>
    <definedName name="_REC12645">#REF!</definedName>
    <definedName name="_REC12665">#REF!</definedName>
    <definedName name="_REC12690">#REF!</definedName>
    <definedName name="_REC12700">#REF!</definedName>
    <definedName name="_REC12710">#REF!</definedName>
    <definedName name="_REC13111">#REF!</definedName>
    <definedName name="_REC13112">#REF!</definedName>
    <definedName name="_REC13121">#REF!</definedName>
    <definedName name="_REC13720">#REF!</definedName>
    <definedName name="_REC14100">#REF!</definedName>
    <definedName name="_REC14161">#REF!</definedName>
    <definedName name="_REC14195">#REF!</definedName>
    <definedName name="_REC14205">#REF!</definedName>
    <definedName name="_REC14260">#REF!</definedName>
    <definedName name="_REC14500">#REF!</definedName>
    <definedName name="_REC14515">#REF!</definedName>
    <definedName name="_REC14555">#REF!</definedName>
    <definedName name="_REC14565">#REF!</definedName>
    <definedName name="_REC15135">#REF!</definedName>
    <definedName name="_REC15140">#REF!</definedName>
    <definedName name="_REC15195">#REF!</definedName>
    <definedName name="_REC15225">#REF!</definedName>
    <definedName name="_REC15230">#REF!</definedName>
    <definedName name="_REC15515">#REF!</definedName>
    <definedName name="_REC15560">#REF!</definedName>
    <definedName name="_REC15565">#REF!</definedName>
    <definedName name="_REC15570">#REF!</definedName>
    <definedName name="_REC15575">#REF!</definedName>
    <definedName name="_REC15583">#REF!</definedName>
    <definedName name="_REC15590">#REF!</definedName>
    <definedName name="_REC15591">#REF!</definedName>
    <definedName name="_REC15610">#REF!</definedName>
    <definedName name="_REC15625">#REF!</definedName>
    <definedName name="_REC15635">#REF!</definedName>
    <definedName name="_REC15655">#REF!</definedName>
    <definedName name="_REC15665">#REF!</definedName>
    <definedName name="_REC16515">#REF!</definedName>
    <definedName name="_REC16535">#REF!</definedName>
    <definedName name="_REC17140">#REF!</definedName>
    <definedName name="_REC19500">#REF!</definedName>
    <definedName name="_REC19501">#REF!</definedName>
    <definedName name="_REC19502">#REF!</definedName>
    <definedName name="_REC19503">#REF!</definedName>
    <definedName name="_REC19504">#REF!</definedName>
    <definedName name="_REC19505">#REF!</definedName>
    <definedName name="_REC20100">#REF!</definedName>
    <definedName name="_REC20105">#REF!</definedName>
    <definedName name="_REC20110">#REF!</definedName>
    <definedName name="_REC20115">#REF!</definedName>
    <definedName name="_REC20130">#REF!</definedName>
    <definedName name="_REC20135">#REF!</definedName>
    <definedName name="_REC20140">#REF!</definedName>
    <definedName name="_REC20145">#REF!</definedName>
    <definedName name="_REC20150">#REF!</definedName>
    <definedName name="_REC20155">#REF!</definedName>
    <definedName name="_REC20175">#REF!</definedName>
    <definedName name="_REC20185">#REF!</definedName>
    <definedName name="_REC20190">#REF!</definedName>
    <definedName name="_REC20195">#REF!</definedName>
    <definedName name="_REC20210">#REF!</definedName>
    <definedName name="_RET1">[1]Regula!$J$36</definedName>
    <definedName name="_svi2">#REF!</definedName>
    <definedName name="_TT102">'[2]Relatório-1ª med.'!#REF!</definedName>
    <definedName name="_TT107">'[2]Relatório-1ª med.'!#REF!</definedName>
    <definedName name="_TT121">'[2]Relatório-1ª med.'!#REF!</definedName>
    <definedName name="_TT123">'[2]Relatório-1ª med.'!#REF!</definedName>
    <definedName name="_TT19">'[2]Relatório-1ª med.'!#REF!</definedName>
    <definedName name="_TT20">'[2]Relatório-1ª med.'!#REF!</definedName>
    <definedName name="_TT21">'[2]Relatório-1ª med.'!#REF!</definedName>
    <definedName name="_TT22">'[2]Relatório-1ª med.'!#REF!</definedName>
    <definedName name="_TT26">'[2]Relatório-1ª med.'!#REF!</definedName>
    <definedName name="_TT27">'[2]Relatório-1ª med.'!#REF!</definedName>
    <definedName name="_TT28">'[2]Relatório-1ª med.'!#REF!</definedName>
    <definedName name="_TT30">'[2]Relatório-1ª med.'!#REF!</definedName>
    <definedName name="_TT31">'[2]Relatório-1ª med.'!#REF!</definedName>
    <definedName name="_TT32">'[2]Relatório-1ª med.'!#REF!</definedName>
    <definedName name="_TT33">'[2]Relatório-1ª med.'!#REF!</definedName>
    <definedName name="_TT34">'[2]Relatório-1ª med.'!#REF!</definedName>
    <definedName name="_TT36">'[2]Relatório-1ª med.'!#REF!</definedName>
    <definedName name="_TT37">'[2]Relatório-1ª med.'!#REF!</definedName>
    <definedName name="_TT38">'[2]Relatório-1ª med.'!#REF!</definedName>
    <definedName name="_TT39">'[2]Relatório-1ª med.'!#REF!</definedName>
    <definedName name="_TT40">'[2]Relatório-1ª med.'!#REF!</definedName>
    <definedName name="_TT5">'[2]Relatório-1ª med.'!#REF!</definedName>
    <definedName name="_TT52">'[2]Relatório-1ª med.'!#REF!</definedName>
    <definedName name="_TT53">'[2]Relatório-1ª med.'!#REF!</definedName>
    <definedName name="_TT54">'[2]Relatório-1ª med.'!#REF!</definedName>
    <definedName name="_TT55">'[2]Relatório-1ª med.'!#REF!</definedName>
    <definedName name="_TT6">'[2]Relatório-1ª med.'!#REF!</definedName>
    <definedName name="_TT60">'[2]Relatório-1ª med.'!#REF!</definedName>
    <definedName name="_TT61">'[2]Relatório-1ª med.'!#REF!</definedName>
    <definedName name="_TT69">'[2]Relatório-1ª med.'!#REF!</definedName>
    <definedName name="_TT7">'[2]Relatório-1ª med.'!#REF!</definedName>
    <definedName name="_TT70">'[2]Relatório-1ª med.'!#REF!</definedName>
    <definedName name="_TT71">'[2]Relatório-1ª med.'!#REF!</definedName>
    <definedName name="_TT74">'[2]Relatório-1ª med.'!#REF!</definedName>
    <definedName name="_TT75">'[2]Relatório-1ª med.'!#REF!</definedName>
    <definedName name="_TT76">'[2]Relatório-1ª med.'!#REF!</definedName>
    <definedName name="_TT77">'[2]Relatório-1ª med.'!#REF!</definedName>
    <definedName name="_TT78">'[2]Relatório-1ª med.'!#REF!</definedName>
    <definedName name="_TT79">'[2]Relatório-1ª med.'!#REF!</definedName>
    <definedName name="_TT94">'[2]Relatório-1ª med.'!#REF!</definedName>
    <definedName name="_TT95">'[2]Relatório-1ª med.'!#REF!</definedName>
    <definedName name="_TT97">'[2]Relatório-1ª med.'!#REF!</definedName>
    <definedName name="_UNI11100">#REF!</definedName>
    <definedName name="_UNI11110">#REF!</definedName>
    <definedName name="_UNI11115">#REF!</definedName>
    <definedName name="_UNI11125">#REF!</definedName>
    <definedName name="_UNI11130">#REF!</definedName>
    <definedName name="_UNI11135">#REF!</definedName>
    <definedName name="_UNI11145">#REF!</definedName>
    <definedName name="_UNI11150">#REF!</definedName>
    <definedName name="_UNI11165">#REF!</definedName>
    <definedName name="_UNI11170">#REF!</definedName>
    <definedName name="_UNI11180">#REF!</definedName>
    <definedName name="_UNI11185">#REF!</definedName>
    <definedName name="_UNI11220">#REF!</definedName>
    <definedName name="_UNI12105">#REF!</definedName>
    <definedName name="_UNI12555">#REF!</definedName>
    <definedName name="_UNI12570">#REF!</definedName>
    <definedName name="_UNI12575">#REF!</definedName>
    <definedName name="_UNI12580">#REF!</definedName>
    <definedName name="_UNI12600">#REF!</definedName>
    <definedName name="_UNI12610">#REF!</definedName>
    <definedName name="_UNI12630">#REF!</definedName>
    <definedName name="_UNI12631">#REF!</definedName>
    <definedName name="_UNI12640">#REF!</definedName>
    <definedName name="_UNI12645">#REF!</definedName>
    <definedName name="_UNI12665">#REF!</definedName>
    <definedName name="_UNI12690">#REF!</definedName>
    <definedName name="_UNI12700">#REF!</definedName>
    <definedName name="_UNI12710">#REF!</definedName>
    <definedName name="_UNI13111">#REF!</definedName>
    <definedName name="_UNI13112">#REF!</definedName>
    <definedName name="_UNI13121">#REF!</definedName>
    <definedName name="_UNI13720">#REF!</definedName>
    <definedName name="_UNI14100">#REF!</definedName>
    <definedName name="_UNI14161">#REF!</definedName>
    <definedName name="_UNI14195">#REF!</definedName>
    <definedName name="_UNI14205">#REF!</definedName>
    <definedName name="_UNI14260">#REF!</definedName>
    <definedName name="_UNI14500">#REF!</definedName>
    <definedName name="_UNI14515">#REF!</definedName>
    <definedName name="_UNI14555">#REF!</definedName>
    <definedName name="_UNI14565">#REF!</definedName>
    <definedName name="_UNI15135">#REF!</definedName>
    <definedName name="_UNI15140">#REF!</definedName>
    <definedName name="_UNI15195">#REF!</definedName>
    <definedName name="_UNI15225">#REF!</definedName>
    <definedName name="_UNI15230">#REF!</definedName>
    <definedName name="_UNI15515">#REF!</definedName>
    <definedName name="_UNI15560">#REF!</definedName>
    <definedName name="_UNI15565">#REF!</definedName>
    <definedName name="_UNI15570">#REF!</definedName>
    <definedName name="_UNI15575">#REF!</definedName>
    <definedName name="_UNI15583">#REF!</definedName>
    <definedName name="_UNI15590">#REF!</definedName>
    <definedName name="_UNI15591">#REF!</definedName>
    <definedName name="_UNI15610">#REF!</definedName>
    <definedName name="_UNI15625">#REF!</definedName>
    <definedName name="_UNI15635">#REF!</definedName>
    <definedName name="_UNI15655">#REF!</definedName>
    <definedName name="_UNI15665">#REF!</definedName>
    <definedName name="_UNI16515">#REF!</definedName>
    <definedName name="_UNI16535">#REF!</definedName>
    <definedName name="_UNI17140">#REF!</definedName>
    <definedName name="_UNI19500">#REF!</definedName>
    <definedName name="_UNI19501">#REF!</definedName>
    <definedName name="_UNI19502">#REF!</definedName>
    <definedName name="_UNI19503">#REF!</definedName>
    <definedName name="_UNI19504">#REF!</definedName>
    <definedName name="_UNI19505">#REF!</definedName>
    <definedName name="_UNI20100">#REF!</definedName>
    <definedName name="_UNI20105">#REF!</definedName>
    <definedName name="_UNI20110">#REF!</definedName>
    <definedName name="_UNI20115">#REF!</definedName>
    <definedName name="_UNI20130">#REF!</definedName>
    <definedName name="_UNI20135">#REF!</definedName>
    <definedName name="_UNI20140">#REF!</definedName>
    <definedName name="_UNI20145">#REF!</definedName>
    <definedName name="_UNI20150">#REF!</definedName>
    <definedName name="_UNI20155">#REF!</definedName>
    <definedName name="_UNI20175">#REF!</definedName>
    <definedName name="_UNI20185">#REF!</definedName>
    <definedName name="_UNI20190">#REF!</definedName>
    <definedName name="_UNI20195">#REF!</definedName>
    <definedName name="_UNI20210">#REF!</definedName>
    <definedName name="_VAL11100">#REF!</definedName>
    <definedName name="_VAL11110">#REF!</definedName>
    <definedName name="_VAL11115">#REF!</definedName>
    <definedName name="_VAL11125">#REF!</definedName>
    <definedName name="_VAL11130">#REF!</definedName>
    <definedName name="_VAL11135">#REF!</definedName>
    <definedName name="_VAL11145">#REF!</definedName>
    <definedName name="_VAL11150">#REF!</definedName>
    <definedName name="_VAL11165">#REF!</definedName>
    <definedName name="_VAL11170">#REF!</definedName>
    <definedName name="_VAL11180">#REF!</definedName>
    <definedName name="_VAL11185">#REF!</definedName>
    <definedName name="_VAL11220">#REF!</definedName>
    <definedName name="_VAL12105">#REF!</definedName>
    <definedName name="_VAL12555">#REF!</definedName>
    <definedName name="_VAL12570">#REF!</definedName>
    <definedName name="_VAL12575">#REF!</definedName>
    <definedName name="_VAL12580">#REF!</definedName>
    <definedName name="_VAL12600">#REF!</definedName>
    <definedName name="_VAL12610">#REF!</definedName>
    <definedName name="_VAL12630">#REF!</definedName>
    <definedName name="_VAL12631">#REF!</definedName>
    <definedName name="_VAL12640">#REF!</definedName>
    <definedName name="_VAL12645">#REF!</definedName>
    <definedName name="_VAL12665">#REF!</definedName>
    <definedName name="_VAL12690">#REF!</definedName>
    <definedName name="_VAL12700">#REF!</definedName>
    <definedName name="_VAL12710">#REF!</definedName>
    <definedName name="_VAL13111">#REF!</definedName>
    <definedName name="_VAL13112">#REF!</definedName>
    <definedName name="_VAL13121">#REF!</definedName>
    <definedName name="_VAL13720">#REF!</definedName>
    <definedName name="_VAL14100">#REF!</definedName>
    <definedName name="_VAL14161">#REF!</definedName>
    <definedName name="_VAL14195">#REF!</definedName>
    <definedName name="_VAL14205">#REF!</definedName>
    <definedName name="_VAL14260">#REF!</definedName>
    <definedName name="_VAL14500">#REF!</definedName>
    <definedName name="_VAL14515">#REF!</definedName>
    <definedName name="_VAL14555">#REF!</definedName>
    <definedName name="_VAL14565">#REF!</definedName>
    <definedName name="_VAL15135">#REF!</definedName>
    <definedName name="_VAL15140">#REF!</definedName>
    <definedName name="_VAL15195">#REF!</definedName>
    <definedName name="_VAL15225">#REF!</definedName>
    <definedName name="_VAL15230">#REF!</definedName>
    <definedName name="_VAL15515">#REF!</definedName>
    <definedName name="_VAL15560">#REF!</definedName>
    <definedName name="_VAL15565">#REF!</definedName>
    <definedName name="_VAL15570">#REF!</definedName>
    <definedName name="_VAL15575">#REF!</definedName>
    <definedName name="_VAL15583">#REF!</definedName>
    <definedName name="_VAL15590">#REF!</definedName>
    <definedName name="_VAL15591">#REF!</definedName>
    <definedName name="_VAL15610">#REF!</definedName>
    <definedName name="_VAL15625">#REF!</definedName>
    <definedName name="_VAL15635">#REF!</definedName>
    <definedName name="_VAL15655">#REF!</definedName>
    <definedName name="_VAL15665">#REF!</definedName>
    <definedName name="_VAL16515">#REF!</definedName>
    <definedName name="_VAL16535">#REF!</definedName>
    <definedName name="_VAL17140">#REF!</definedName>
    <definedName name="_VAL19500">#REF!</definedName>
    <definedName name="_VAL19501">#REF!</definedName>
    <definedName name="_VAL19502">#REF!</definedName>
    <definedName name="_VAL19503">#REF!</definedName>
    <definedName name="_VAL19504">#REF!</definedName>
    <definedName name="_VAL19505">#REF!</definedName>
    <definedName name="_VAL20100">#REF!</definedName>
    <definedName name="_VAL20105">#REF!</definedName>
    <definedName name="_VAL20110">#REF!</definedName>
    <definedName name="_VAL20115">#REF!</definedName>
    <definedName name="_VAL20130">#REF!</definedName>
    <definedName name="_VAL20135">#REF!</definedName>
    <definedName name="_VAL20140">#REF!</definedName>
    <definedName name="_VAL20145">#REF!</definedName>
    <definedName name="_VAL20150">#REF!</definedName>
    <definedName name="_VAL20155">#REF!</definedName>
    <definedName name="_VAL20175">#REF!</definedName>
    <definedName name="_VAL20185">#REF!</definedName>
    <definedName name="_VAL20190">#REF!</definedName>
    <definedName name="_VAL20195">#REF!</definedName>
    <definedName name="_VAL20210">#REF!</definedName>
    <definedName name="A">#REF!</definedName>
    <definedName name="AA">#REF!</definedName>
    <definedName name="ANTIGA">#REF!</definedName>
    <definedName name="area_base">[1]Base!$U$40</definedName>
    <definedName name="_xlnm.Print_Area">#REF!</definedName>
    <definedName name="Área_impressão_IM">#REF!</definedName>
    <definedName name="aux">#REF!</definedName>
    <definedName name="auxiliar">#REF!</definedName>
    <definedName name="B">#REF!</definedName>
    <definedName name="bdi">#REF!</definedName>
    <definedName name="BDI.">#REF!</definedName>
    <definedName name="Bomba_putzmeister">#REF!</definedName>
    <definedName name="cab_cortes">#REF!</definedName>
    <definedName name="cab_dmt">#REF!</definedName>
    <definedName name="cab_limpeza">#REF!</definedName>
    <definedName name="cabmeio">#REF!</definedName>
    <definedName name="Código">#REF!</definedName>
    <definedName name="Código.">#REF!</definedName>
    <definedName name="corte">#REF!</definedName>
    <definedName name="data">#REF!</definedName>
    <definedName name="densidade_cap">#REF!</definedName>
    <definedName name="DES">#REF!</definedName>
    <definedName name="DMT_0_50">#REF!</definedName>
    <definedName name="DMT_1000">#REF!</definedName>
    <definedName name="DMT_200">#REF!</definedName>
    <definedName name="DMT_200_400">#REF!</definedName>
    <definedName name="DMT_400">#REF!</definedName>
    <definedName name="DMT_400_600">#REF!</definedName>
    <definedName name="DMT_50">#REF!</definedName>
    <definedName name="DMT_50_200">#REF!</definedName>
    <definedName name="DMT_600">#REF!</definedName>
    <definedName name="DMT_800">#REF!</definedName>
    <definedName name="drena">#REF!</definedName>
    <definedName name="Empolamento">#REF!</definedName>
    <definedName name="EPVT">#REF!</definedName>
    <definedName name="EQPTO">#REF!</definedName>
    <definedName name="est">#REF!</definedName>
    <definedName name="FINAL">#REF!</definedName>
    <definedName name="gg">#REF!</definedName>
    <definedName name="grt">#REF!</definedName>
    <definedName name="inf">'[3]Orçamento Global'!$D$38</definedName>
    <definedName name="insumos">#REF!</definedName>
    <definedName name="ITEM">#REF!</definedName>
    <definedName name="item1">[4]Plan1!$J$13</definedName>
    <definedName name="item3">[4]Plan1!$J$30</definedName>
    <definedName name="item4">[4]Plan1!$J$39</definedName>
    <definedName name="koae">#REF!</definedName>
    <definedName name="kpavi">#REF!</definedName>
    <definedName name="kterra">#REF!</definedName>
    <definedName name="LEIS">#REF!</definedName>
    <definedName name="MACROS">#REF!</definedName>
    <definedName name="MAT">#REF!</definedName>
    <definedName name="MEIO_FIO">#REF!</definedName>
    <definedName name="MO">#REF!</definedName>
    <definedName name="mo_base">[1]Base!$U$39</definedName>
    <definedName name="mo_sub_base">'[1]Sub-base'!$U$36</definedName>
    <definedName name="MOE">#REF!</definedName>
    <definedName name="MOH">#REF!</definedName>
    <definedName name="num_linhas">#REF!</definedName>
    <definedName name="oac">#REF!</definedName>
    <definedName name="oae">#REF!</definedName>
    <definedName name="ocom">#REF!</definedName>
    <definedName name="pavi">#REF!</definedName>
    <definedName name="PL_ABC">#REF!</definedName>
    <definedName name="plan275">#REF!</definedName>
    <definedName name="planilha">#REF!</definedName>
    <definedName name="plano">#REF!</definedName>
    <definedName name="ppt_pistas_e_patios">#REF!</definedName>
    <definedName name="QUANT_acumu">#REF!</definedName>
    <definedName name="rea">#REF!</definedName>
    <definedName name="REGULA">[1]Regula!$M$36</definedName>
    <definedName name="resumo">#REF!</definedName>
    <definedName name="t">#REF!</definedName>
    <definedName name="taxa_cap">#REF!</definedName>
    <definedName name="terra">#REF!</definedName>
    <definedName name="TESTE">#REF!</definedName>
    <definedName name="_xlnm.Print_Titles" localSheetId="0">'[5]repeated header'!$4:$4</definedName>
    <definedName name="total">#REF!</definedName>
  </definedNames>
  <calcPr calcId="162913"/>
</workbook>
</file>

<file path=xl/calcChain.xml><?xml version="1.0" encoding="utf-8"?>
<calcChain xmlns="http://schemas.openxmlformats.org/spreadsheetml/2006/main">
  <c r="H64" i="3" l="1"/>
  <c r="H63" i="3"/>
  <c r="H62" i="3"/>
  <c r="J21" i="1"/>
  <c r="J14" i="1"/>
  <c r="J15" i="1"/>
  <c r="J16" i="1"/>
  <c r="J17" i="1"/>
  <c r="J18" i="1"/>
  <c r="J19" i="1"/>
  <c r="J13" i="1"/>
  <c r="J20" i="1"/>
  <c r="J12" i="1"/>
  <c r="H21" i="1"/>
  <c r="I21" i="1" l="1"/>
  <c r="I20" i="1" l="1"/>
  <c r="D25" i="4"/>
  <c r="D20" i="4"/>
  <c r="D18" i="4"/>
  <c r="D16" i="4"/>
  <c r="D12" i="4"/>
  <c r="I14" i="1" l="1"/>
  <c r="I15" i="1"/>
  <c r="I16" i="1"/>
  <c r="I17" i="1"/>
  <c r="I18" i="1"/>
  <c r="I19" i="1"/>
  <c r="I13" i="1"/>
  <c r="I12" i="1" s="1"/>
  <c r="H24" i="1" s="1"/>
  <c r="H22" i="1" l="1"/>
  <c r="H23" i="1" s="1"/>
</calcChain>
</file>

<file path=xl/sharedStrings.xml><?xml version="1.0" encoding="utf-8"?>
<sst xmlns="http://schemas.openxmlformats.org/spreadsheetml/2006/main" count="316" uniqueCount="116">
  <si>
    <t>Bancos</t>
  </si>
  <si>
    <t>B.D.I.</t>
  </si>
  <si>
    <t>Encargos Sociais</t>
  </si>
  <si>
    <t>Orçamento Projetos SERJ</t>
  </si>
  <si>
    <t xml:space="preserve">SINAPI - 03/2020 - Rio de Janeiro
SBC - 03/2020 - Rio de Janeiro
</t>
  </si>
  <si>
    <t xml:space="preserve"> 20,77%</t>
  </si>
  <si>
    <t>Não Desonerado: 
Horista:  115,54%
Mensalista:  72,43%</t>
  </si>
  <si>
    <t>Planilha Orçamentária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</si>
  <si>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</si>
  <si>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</si>
  <si>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</si>
  <si>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</si>
  <si>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</si>
  <si>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</si>
  <si>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</si>
  <si>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</si>
  <si>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</si>
  <si>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</si>
  <si>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</si>
  <si>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PROJETOS</t>
  </si>
  <si>
    <t xml:space="preserve"> 1.1 </t>
  </si>
  <si>
    <t xml:space="preserve"> 000103 </t>
  </si>
  <si>
    <t>SBC</t>
  </si>
  <si>
    <t>PROJETO DE ARQUITETURA</t>
  </si>
  <si>
    <t>m²</t>
  </si>
  <si>
    <t xml:space="preserve"> 1.2 </t>
  </si>
  <si>
    <t xml:space="preserve"> 000062 </t>
  </si>
  <si>
    <t>PROJETO DE INSTALACAO ELETRICA EDIFICACAO</t>
  </si>
  <si>
    <t xml:space="preserve"> 1.3 </t>
  </si>
  <si>
    <t xml:space="preserve"> 000226 </t>
  </si>
  <si>
    <t>PROJETO DE REDE LOGICA</t>
  </si>
  <si>
    <t xml:space="preserve"> 1.4 </t>
  </si>
  <si>
    <t xml:space="preserve"> 000091 </t>
  </si>
  <si>
    <t>PROJETO INSTALACAO ESGOTO SANITARIO EM EDIFICACOES</t>
  </si>
  <si>
    <t xml:space="preserve"> 1.5 </t>
  </si>
  <si>
    <t xml:space="preserve"> 000086 </t>
  </si>
  <si>
    <t>PROJETO DE INSTALACAO HIDRAULICA EM EDIFICACOES</t>
  </si>
  <si>
    <t xml:space="preserve"> 1.6 </t>
  </si>
  <si>
    <t xml:space="preserve"> 000408 </t>
  </si>
  <si>
    <t>PROJETO INSTALACOES PREV. E COMBATE A INCENDIO ACIMA 700M2</t>
  </si>
  <si>
    <t xml:space="preserve"> 1.7 </t>
  </si>
  <si>
    <t xml:space="preserve"> 000073 </t>
  </si>
  <si>
    <t>PROJETO CONTRATADO DE INSTALACAO AR CONDICIONADO</t>
  </si>
  <si>
    <t>Tipo de Licitação</t>
  </si>
  <si>
    <t>Pregão</t>
  </si>
  <si>
    <t>Total sem BDI</t>
  </si>
  <si>
    <t>Total do BDI</t>
  </si>
  <si>
    <t>Número do Processo Licitatório</t>
  </si>
  <si>
    <t>00091.001234/2020-54</t>
  </si>
  <si>
    <t>Total Geral</t>
  </si>
  <si>
    <t>Planilha Orçamentária Analítica</t>
  </si>
  <si>
    <t>Tipo</t>
  </si>
  <si>
    <t>Composição</t>
  </si>
  <si>
    <t>Insumo</t>
  </si>
  <si>
    <t xml:space="preserve"> 004372 </t>
  </si>
  <si>
    <t>PROJETO DE ARQUITETURA RESIDENCIAL E EXECUCAO DE OBRAS</t>
  </si>
  <si>
    <t>Material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</si>
  <si>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</si>
  <si>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</si>
  <si>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</si>
  <si>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</si>
  <si>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</si>
  <si>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</si>
  <si>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</si>
  <si>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 xml:space="preserve"> 004264 </t>
  </si>
  <si>
    <t>PROJETO DE INSTALACAO ELETRICA</t>
  </si>
  <si>
    <t xml:space="preserve"> 004265 </t>
  </si>
  <si>
    <t xml:space="preserve"> 004368 </t>
  </si>
  <si>
    <t>PROJETO PARA INSTALACOES GERAIS</t>
  </si>
  <si>
    <t xml:space="preserve"> 008808 </t>
  </si>
  <si>
    <t>PROJETO INSTALACAO HIDRAULICA EM EDIFICACAO</t>
  </si>
  <si>
    <t xml:space="preserve"> 075142 </t>
  </si>
  <si>
    <t>Composição Auxiliar</t>
  </si>
  <si>
    <t xml:space="preserve"> 90778 </t>
  </si>
  <si>
    <t>SINAPI</t>
  </si>
  <si>
    <t>ENGENHEIRO CIVIL DE OBRA PLENO COM ENCARGOS COMPLEMENTARES</t>
  </si>
  <si>
    <t>SEDI - SERVIÇOS DIVERSOS</t>
  </si>
  <si>
    <t>H</t>
  </si>
  <si>
    <t>AGÊNCIA BRASILEIRA DE INTELIGÊNCIA</t>
  </si>
  <si>
    <t>DEPARTAMENTO DE ADMINISTRAÇÃO E LOGÍSTICA</t>
  </si>
  <si>
    <t>COORDENAÇÃO DE ENGENHARIA E OBRAS</t>
  </si>
  <si>
    <t>Composição do BDI</t>
  </si>
  <si>
    <t>A</t>
  </si>
  <si>
    <t>DESPESAS INDIRETAS</t>
  </si>
  <si>
    <t>A1</t>
  </si>
  <si>
    <t>RISCOS</t>
  </si>
  <si>
    <t>A2</t>
  </si>
  <si>
    <t>ADMINISTRAÇÃO CENTRAL</t>
  </si>
  <si>
    <t>A3</t>
  </si>
  <si>
    <t>SEGURO DE ENGENHARIA</t>
  </si>
  <si>
    <t>B</t>
  </si>
  <si>
    <t>LUCRO</t>
  </si>
  <si>
    <t>B1</t>
  </si>
  <si>
    <t>C</t>
  </si>
  <si>
    <t>DESPESA FINANCEIRA</t>
  </si>
  <si>
    <t>C1</t>
  </si>
  <si>
    <t>D</t>
  </si>
  <si>
    <t>IMPOSTOS</t>
  </si>
  <si>
    <t>D1</t>
  </si>
  <si>
    <t>PIS</t>
  </si>
  <si>
    <t>D2</t>
  </si>
  <si>
    <t>COFINS</t>
  </si>
  <si>
    <t>D3</t>
  </si>
  <si>
    <t>ISS - art. 19 do Decreto 10.514, de 08/10/1991</t>
  </si>
  <si>
    <t>D4</t>
  </si>
  <si>
    <t>CONTRIBUIÇÃO PREVIDENCIÁRIA SOBRE RECEITA BRUTA</t>
  </si>
  <si>
    <t>BDI = ((1+A)x(1+B)x(1+C)/(1-D))-1)*100</t>
  </si>
  <si>
    <t>COORDENAÇÃO-GERAL DE ADMINISTRAÇÃO</t>
  </si>
  <si>
    <t>Serviço</t>
  </si>
  <si>
    <t>PROJETO DE ARQUITETURA E LUMINOTÉCNICA</t>
  </si>
  <si>
    <t>PROJETO DE REDE LÓGICA E INSTALAÇÕES ESPECIAIS</t>
  </si>
  <si>
    <t xml:space="preserve"> 2.1 </t>
  </si>
  <si>
    <t>mês</t>
  </si>
  <si>
    <t>SENGE/BA</t>
  </si>
  <si>
    <t>Tabela 03</t>
  </si>
  <si>
    <t>APOIO E ASSISTÊNCIA À SUPERVISÃO E FISCALIZAÇÃO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</si>
</sst>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%"/>
    <numFmt numFmtId="165" formatCode="#,##0.0000000"/>
    <numFmt numFmtId="166" formatCode="_(* #,##0.00_);_(* \(#,##0.00\);_(* &quot;-&quot;??_);_(@_)"/>
    <numFmt numFmtId="167" formatCode="_(&quot;R$ &quot;* #,##0.00_);_(&quot;R$ &quot;* \(#,##0.00\);_(&quot;R$ &quot;* &quot;-&quot;??_);_(@_)"/>
  </numFmts>
  <fonts count="3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 Narrow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indexed="8"/>
      <name val="Arial"/>
      <family val="2"/>
    </font>
    <font>
      <sz val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0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4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1" fillId="0" borderId="0"/>
    <xf numFmtId="166" fontId="25" fillId="0" borderId="0" applyFont="0" applyFill="0" applyBorder="0" applyAlignment="0" applyProtection="0"/>
    <xf numFmtId="167" fontId="25" fillId="0" borderId="0" applyFont="0" applyFill="0" applyBorder="0" applyAlignment="0" applyProtection="0"/>
  </cellStyleXfs>
  <cellXfs count="9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4" fontId="15" fillId="15" borderId="12" xfId="0" applyNumberFormat="1" applyFont="1" applyFill="1" applyBorder="1" applyAlignment="1">
      <alignment horizontal="right" vertical="top" wrapText="1"/>
    </xf>
    <xf numFmtId="0" fontId="17" fillId="18" borderId="0" xfId="0" applyFont="1" applyFill="1" applyAlignment="1">
      <alignment horizontal="left" vertical="top" wrapText="1"/>
    </xf>
    <xf numFmtId="0" fontId="18" fillId="19" borderId="0" xfId="0" applyFont="1" applyFill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1" fillId="24" borderId="0" xfId="0" applyFont="1" applyFill="1" applyAlignment="1">
      <alignment horizontal="left" vertical="top" wrapText="1"/>
    </xf>
    <xf numFmtId="0" fontId="10" fillId="24" borderId="0" xfId="0" applyFont="1" applyFill="1" applyAlignment="1">
      <alignment horizontal="left" vertical="top" wrapText="1"/>
    </xf>
    <xf numFmtId="0" fontId="6" fillId="22" borderId="14" xfId="0" applyFont="1" applyFill="1" applyBorder="1" applyAlignment="1">
      <alignment horizontal="left" vertical="top" wrapText="1"/>
    </xf>
    <xf numFmtId="0" fontId="6" fillId="22" borderId="14" xfId="0" applyFont="1" applyFill="1" applyBorder="1" applyAlignment="1">
      <alignment horizontal="right" vertical="top" wrapText="1"/>
    </xf>
    <xf numFmtId="4" fontId="6" fillId="22" borderId="14" xfId="0" applyNumberFormat="1" applyFont="1" applyFill="1" applyBorder="1" applyAlignment="1">
      <alignment horizontal="right" vertical="top" wrapText="1"/>
    </xf>
    <xf numFmtId="0" fontId="1" fillId="24" borderId="14" xfId="0" applyFont="1" applyFill="1" applyBorder="1" applyAlignment="1">
      <alignment horizontal="left" vertical="top" wrapText="1"/>
    </xf>
    <xf numFmtId="0" fontId="1" fillId="24" borderId="14" xfId="0" applyFont="1" applyFill="1" applyBorder="1" applyAlignment="1">
      <alignment horizontal="right" vertical="top" wrapText="1"/>
    </xf>
    <xf numFmtId="0" fontId="1" fillId="24" borderId="14" xfId="0" applyFont="1" applyFill="1" applyBorder="1" applyAlignment="1">
      <alignment horizontal="center" vertical="top" wrapText="1"/>
    </xf>
    <xf numFmtId="0" fontId="11" fillId="23" borderId="14" xfId="0" applyFont="1" applyFill="1" applyBorder="1" applyAlignment="1">
      <alignment horizontal="left" vertical="top" wrapText="1"/>
    </xf>
    <xf numFmtId="0" fontId="11" fillId="23" borderId="14" xfId="0" applyFont="1" applyFill="1" applyBorder="1" applyAlignment="1">
      <alignment horizontal="right" vertical="top" wrapText="1"/>
    </xf>
    <xf numFmtId="0" fontId="11" fillId="23" borderId="14" xfId="0" applyFont="1" applyFill="1" applyBorder="1" applyAlignment="1">
      <alignment horizontal="center" vertical="top" wrapText="1"/>
    </xf>
    <xf numFmtId="165" fontId="11" fillId="23" borderId="14" xfId="0" applyNumberFormat="1" applyFont="1" applyFill="1" applyBorder="1" applyAlignment="1">
      <alignment horizontal="right" vertical="top" wrapText="1"/>
    </xf>
    <xf numFmtId="4" fontId="11" fillId="23" borderId="14" xfId="0" applyNumberFormat="1" applyFont="1" applyFill="1" applyBorder="1" applyAlignment="1">
      <alignment horizontal="right" vertical="top" wrapText="1"/>
    </xf>
    <xf numFmtId="0" fontId="16" fillId="17" borderId="14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right" vertical="top" wrapText="1"/>
    </xf>
    <xf numFmtId="0" fontId="16" fillId="17" borderId="14" xfId="0" applyFont="1" applyFill="1" applyBorder="1" applyAlignment="1">
      <alignment horizontal="center" vertical="top" wrapText="1"/>
    </xf>
    <xf numFmtId="165" fontId="16" fillId="17" borderId="14" xfId="0" applyNumberFormat="1" applyFont="1" applyFill="1" applyBorder="1" applyAlignment="1">
      <alignment horizontal="right" vertical="top" wrapText="1"/>
    </xf>
    <xf numFmtId="4" fontId="16" fillId="17" borderId="14" xfId="0" applyNumberFormat="1" applyFont="1" applyFill="1" applyBorder="1" applyAlignment="1">
      <alignment horizontal="right" vertical="top" wrapText="1"/>
    </xf>
    <xf numFmtId="0" fontId="16" fillId="24" borderId="0" xfId="0" applyFont="1" applyFill="1" applyAlignment="1">
      <alignment horizontal="right" vertical="top" wrapText="1"/>
    </xf>
    <xf numFmtId="4" fontId="16" fillId="24" borderId="0" xfId="0" applyNumberFormat="1" applyFont="1" applyFill="1" applyAlignment="1">
      <alignment horizontal="right" vertical="top" wrapText="1"/>
    </xf>
    <xf numFmtId="0" fontId="10" fillId="24" borderId="0" xfId="0" applyFont="1" applyFill="1" applyAlignment="1">
      <alignment horizontal="right" vertical="top" wrapText="1"/>
    </xf>
    <xf numFmtId="165" fontId="10" fillId="24" borderId="0" xfId="0" applyNumberFormat="1" applyFont="1" applyFill="1" applyAlignment="1">
      <alignment horizontal="right" vertical="top" wrapText="1"/>
    </xf>
    <xf numFmtId="4" fontId="10" fillId="24" borderId="0" xfId="0" applyNumberFormat="1" applyFont="1" applyFill="1" applyAlignment="1">
      <alignment horizontal="right" vertical="top" wrapText="1"/>
    </xf>
    <xf numFmtId="0" fontId="11" fillId="23" borderId="13" xfId="0" applyFont="1" applyFill="1" applyBorder="1" applyAlignment="1">
      <alignment horizontal="left" vertical="top" wrapText="1"/>
    </xf>
    <xf numFmtId="0" fontId="16" fillId="16" borderId="14" xfId="0" applyFont="1" applyFill="1" applyBorder="1" applyAlignment="1">
      <alignment horizontal="left" vertical="top" wrapText="1"/>
    </xf>
    <xf numFmtId="0" fontId="16" fillId="16" borderId="14" xfId="0" applyFont="1" applyFill="1" applyBorder="1" applyAlignment="1">
      <alignment horizontal="right" vertical="top" wrapText="1"/>
    </xf>
    <xf numFmtId="0" fontId="16" fillId="16" borderId="14" xfId="0" applyFont="1" applyFill="1" applyBorder="1" applyAlignment="1">
      <alignment horizontal="center" vertical="top" wrapText="1"/>
    </xf>
    <xf numFmtId="165" fontId="16" fillId="16" borderId="14" xfId="0" applyNumberFormat="1" applyFont="1" applyFill="1" applyBorder="1" applyAlignment="1">
      <alignment horizontal="right" vertical="top" wrapText="1"/>
    </xf>
    <xf numFmtId="4" fontId="16" fillId="16" borderId="14" xfId="0" applyNumberFormat="1" applyFont="1" applyFill="1" applyBorder="1" applyAlignment="1">
      <alignment horizontal="right" vertical="top" wrapText="1"/>
    </xf>
    <xf numFmtId="0" fontId="16" fillId="24" borderId="0" xfId="0" applyFont="1" applyFill="1" applyAlignment="1">
      <alignment horizontal="center" vertical="top" wrapText="1"/>
    </xf>
    <xf numFmtId="0" fontId="16" fillId="24" borderId="0" xfId="0" applyFont="1" applyFill="1" applyAlignment="1">
      <alignment horizontal="left" vertical="top" wrapText="1"/>
    </xf>
    <xf numFmtId="0" fontId="10" fillId="24" borderId="0" xfId="0" applyFont="1" applyFill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right" vertical="top" wrapText="1"/>
    </xf>
    <xf numFmtId="49" fontId="22" fillId="0" borderId="0" xfId="1" applyNumberFormat="1" applyFont="1" applyAlignment="1">
      <alignment vertical="center"/>
    </xf>
    <xf numFmtId="0" fontId="21" fillId="0" borderId="0" xfId="1" applyAlignment="1">
      <alignment vertical="center"/>
    </xf>
    <xf numFmtId="0" fontId="24" fillId="0" borderId="0" xfId="1" applyFont="1" applyAlignment="1">
      <alignment vertical="center" wrapText="1"/>
    </xf>
    <xf numFmtId="0" fontId="25" fillId="0" borderId="0" xfId="1" applyFont="1" applyAlignment="1">
      <alignment horizontal="center" vertical="center" wrapText="1"/>
    </xf>
    <xf numFmtId="0" fontId="26" fillId="0" borderId="0" xfId="1" applyFont="1" applyAlignment="1">
      <alignment vertical="center" wrapText="1"/>
    </xf>
    <xf numFmtId="39" fontId="23" fillId="0" borderId="0" xfId="1" applyNumberFormat="1" applyFont="1" applyAlignment="1">
      <alignment vertical="center"/>
    </xf>
    <xf numFmtId="0" fontId="27" fillId="0" borderId="0" xfId="1" applyFont="1" applyAlignment="1">
      <alignment horizontal="justify" vertical="center"/>
    </xf>
    <xf numFmtId="0" fontId="28" fillId="25" borderId="15" xfId="1" applyFont="1" applyFill="1" applyBorder="1" applyAlignment="1">
      <alignment horizontal="center" vertical="center"/>
    </xf>
    <xf numFmtId="0" fontId="29" fillId="25" borderId="16" xfId="1" applyFont="1" applyFill="1" applyBorder="1" applyAlignment="1">
      <alignment horizontal="center" vertical="center" wrapText="1"/>
    </xf>
    <xf numFmtId="10" fontId="30" fillId="25" borderId="17" xfId="1" applyNumberFormat="1" applyFont="1" applyFill="1" applyBorder="1" applyAlignment="1">
      <alignment horizontal="center" vertical="center"/>
    </xf>
    <xf numFmtId="0" fontId="31" fillId="0" borderId="0" xfId="1" applyFont="1" applyAlignment="1">
      <alignment vertical="center"/>
    </xf>
    <xf numFmtId="0" fontId="32" fillId="0" borderId="18" xfId="1" applyFont="1" applyBorder="1" applyAlignment="1">
      <alignment horizontal="center" vertical="center" wrapText="1"/>
    </xf>
    <xf numFmtId="166" fontId="32" fillId="0" borderId="19" xfId="2" applyFont="1" applyBorder="1" applyAlignment="1">
      <alignment vertical="center" wrapText="1"/>
    </xf>
    <xf numFmtId="10" fontId="33" fillId="0" borderId="20" xfId="1" applyNumberFormat="1" applyFont="1" applyBorder="1" applyAlignment="1">
      <alignment horizontal="center" vertical="center"/>
    </xf>
    <xf numFmtId="0" fontId="32" fillId="0" borderId="21" xfId="1" applyFont="1" applyBorder="1" applyAlignment="1">
      <alignment horizontal="center" vertical="center" wrapText="1"/>
    </xf>
    <xf numFmtId="166" fontId="32" fillId="0" borderId="22" xfId="2" applyFont="1" applyBorder="1" applyAlignment="1">
      <alignment vertical="center" wrapText="1"/>
    </xf>
    <xf numFmtId="10" fontId="33" fillId="0" borderId="23" xfId="1" applyNumberFormat="1" applyFont="1" applyBorder="1" applyAlignment="1">
      <alignment horizontal="center" vertical="center"/>
    </xf>
    <xf numFmtId="0" fontId="32" fillId="0" borderId="24" xfId="1" applyFont="1" applyBorder="1" applyAlignment="1">
      <alignment horizontal="center" vertical="center" wrapText="1"/>
    </xf>
    <xf numFmtId="10" fontId="33" fillId="0" borderId="25" xfId="1" applyNumberFormat="1" applyFont="1" applyBorder="1" applyAlignment="1">
      <alignment horizontal="center" vertical="center"/>
    </xf>
    <xf numFmtId="0" fontId="29" fillId="25" borderId="15" xfId="1" applyFont="1" applyFill="1" applyBorder="1" applyAlignment="1">
      <alignment horizontal="center" vertical="center" wrapText="1"/>
    </xf>
    <xf numFmtId="0" fontId="34" fillId="0" borderId="0" xfId="1" applyFont="1" applyAlignment="1">
      <alignment vertical="center"/>
    </xf>
    <xf numFmtId="166" fontId="32" fillId="0" borderId="26" xfId="2" applyFont="1" applyBorder="1" applyAlignment="1">
      <alignment vertical="center" wrapText="1"/>
    </xf>
    <xf numFmtId="49" fontId="25" fillId="0" borderId="24" xfId="1" applyNumberFormat="1" applyFont="1" applyBorder="1" applyAlignment="1">
      <alignment horizontal="center" vertical="center"/>
    </xf>
    <xf numFmtId="166" fontId="29" fillId="25" borderId="16" xfId="2" applyFont="1" applyFill="1" applyBorder="1" applyAlignment="1">
      <alignment horizontal="center" vertical="center" wrapText="1"/>
    </xf>
    <xf numFmtId="10" fontId="30" fillId="25" borderId="17" xfId="3" applyNumberFormat="1" applyFont="1" applyFill="1" applyBorder="1" applyAlignment="1">
      <alignment horizontal="center" vertical="center"/>
    </xf>
    <xf numFmtId="10" fontId="21" fillId="0" borderId="0" xfId="1" applyNumberFormat="1" applyAlignment="1">
      <alignment vertical="center"/>
    </xf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7" fillId="18" borderId="0" xfId="0" applyFont="1" applyFill="1" applyAlignment="1">
      <alignment horizontal="left" vertical="top" wrapText="1"/>
    </xf>
    <xf numFmtId="0" fontId="18" fillId="19" borderId="0" xfId="0" applyFont="1" applyFill="1" applyAlignment="1">
      <alignment horizontal="right" vertical="top" wrapText="1"/>
    </xf>
    <xf numFmtId="4" fontId="19" fillId="20" borderId="0" xfId="0" applyNumberFormat="1" applyFont="1" applyFill="1" applyAlignment="1">
      <alignment horizontal="right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23" fillId="0" borderId="0" xfId="1" applyFont="1" applyAlignment="1">
      <alignment horizontal="center" vertical="center" wrapText="1"/>
    </xf>
    <xf numFmtId="0" fontId="16" fillId="24" borderId="0" xfId="0" applyFont="1" applyFill="1" applyAlignment="1">
      <alignment horizontal="right" vertical="top" wrapText="1"/>
    </xf>
    <xf numFmtId="0" fontId="1" fillId="24" borderId="0" xfId="0" applyFont="1" applyFill="1" applyAlignment="1">
      <alignment horizontal="left" vertical="top" wrapText="1"/>
    </xf>
    <xf numFmtId="0" fontId="10" fillId="24" borderId="0" xfId="0" applyFont="1" applyFill="1" applyAlignment="1">
      <alignment horizontal="left" vertical="top" wrapText="1"/>
    </xf>
    <xf numFmtId="0" fontId="1" fillId="24" borderId="0" xfId="0" applyFont="1" applyFill="1" applyAlignment="1">
      <alignment horizontal="center" wrapText="1"/>
    </xf>
    <xf numFmtId="0" fontId="6" fillId="22" borderId="14" xfId="0" applyFont="1" applyFill="1" applyBorder="1" applyAlignment="1">
      <alignment horizontal="left" vertical="top" wrapText="1"/>
    </xf>
    <xf numFmtId="0" fontId="1" fillId="24" borderId="14" xfId="0" applyFont="1" applyFill="1" applyBorder="1" applyAlignment="1">
      <alignment horizontal="left" vertical="top" wrapText="1"/>
    </xf>
    <xf numFmtId="0" fontId="11" fillId="23" borderId="14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left" vertical="top" wrapText="1"/>
    </xf>
    <xf numFmtId="0" fontId="16" fillId="16" borderId="14" xfId="0" applyFont="1" applyFill="1" applyBorder="1" applyAlignment="1">
      <alignment horizontal="left" vertical="top" wrapText="1"/>
    </xf>
    <xf numFmtId="0" fontId="10" fillId="24" borderId="0" xfId="0" applyFont="1" applyFill="1" applyAlignment="1">
      <alignment horizontal="right" vertical="top" wrapText="1"/>
    </xf>
    <xf numFmtId="4" fontId="10" fillId="24" borderId="0" xfId="0" applyNumberFormat="1" applyFont="1" applyFill="1" applyAlignment="1">
      <alignment horizontal="right" vertical="top" wrapText="1"/>
    </xf>
    <xf numFmtId="49" fontId="22" fillId="0" borderId="0" xfId="1" applyNumberFormat="1" applyFont="1" applyAlignment="1">
      <alignment horizontal="right" vertical="center"/>
    </xf>
    <xf numFmtId="0" fontId="11" fillId="12" borderId="9" xfId="0" applyFont="1" applyFill="1" applyBorder="1" applyAlignment="1">
      <alignment horizontal="center" vertical="top" wrapText="1"/>
    </xf>
    <xf numFmtId="0" fontId="11" fillId="13" borderId="10" xfId="0" applyFont="1" applyFill="1" applyBorder="1" applyAlignment="1">
      <alignment horizontal="right" vertical="top" wrapText="1"/>
    </xf>
    <xf numFmtId="2" fontId="13" fillId="13" borderId="10" xfId="0" applyNumberFormat="1" applyFont="1" applyFill="1" applyBorder="1" applyAlignment="1">
      <alignment horizontal="right" vertical="top" wrapText="1"/>
    </xf>
  </cellXfs>
  <cellStyles count="4">
    <cellStyle name="Moeda 2" xfId="3"/>
    <cellStyle name="Normal" xfId="0" builtinId="0"/>
    <cellStyle name="Normal 2" xfId="1"/>
    <cellStyle name="Vírgula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1457325</xdr:colOff>
          <xdr:row>1</xdr:row>
          <xdr:rowOff>19050</xdr:rowOff>
        </xdr:from>
        <xdr:to>
          <xdr:col>2</xdr:col>
          <xdr:colOff>2190750</xdr:colOff>
          <xdr:row>2</xdr:row>
          <xdr:rowOff>409575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1266825</xdr:colOff>
          <xdr:row>0</xdr:row>
          <xdr:rowOff>133350</xdr:rowOff>
        </xdr:from>
        <xdr:to>
          <xdr:col>3</xdr:col>
          <xdr:colOff>2000250</xdr:colOff>
          <xdr:row>2</xdr:row>
          <xdr:rowOff>361950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1457325</xdr:colOff>
          <xdr:row>1</xdr:row>
          <xdr:rowOff>19050</xdr:rowOff>
        </xdr:from>
        <xdr:to>
          <xdr:col>2</xdr:col>
          <xdr:colOff>2190750</xdr:colOff>
          <xdr:row>2</xdr:row>
          <xdr:rowOff>409575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1114425</xdr:colOff>
          <xdr:row>0</xdr:row>
          <xdr:rowOff>133350</xdr:rowOff>
        </xdr:from>
        <xdr:to>
          <xdr:col>3</xdr:col>
          <xdr:colOff>1847850</xdr:colOff>
          <xdr:row>2</xdr:row>
          <xdr:rowOff>361950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1457325</xdr:colOff>
          <xdr:row>1</xdr:row>
          <xdr:rowOff>19050</xdr:rowOff>
        </xdr:from>
        <xdr:to>
          <xdr:col>2</xdr:col>
          <xdr:colOff>2190750</xdr:colOff>
          <xdr:row>2</xdr:row>
          <xdr:rowOff>409575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i&#231;&#227;o%20n&#186;%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_5_marajoa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iz1\c\EXCEL\CECAV\OR&#199;CILN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-5ª med."/>
      <sheetName val="RESUMO-DVOP"/>
      <sheetName val="REAJUSTE "/>
      <sheetName val="Rem. e limpeza "/>
      <sheetName val="Cubação - Teórica"/>
      <sheetName val="DMT - TEORICO "/>
      <sheetName val="Cub.-Med 5"/>
      <sheetName val="DMT-5ª MEDIÇÃO "/>
      <sheetName val="Cronograma Físico-Financeiro"/>
      <sheetName val="Cronograma Semanal"/>
      <sheetName val="Bueiros"/>
      <sheetName val="Regula"/>
      <sheetName val="Sub-base"/>
      <sheetName val="Base"/>
      <sheetName val="Imprimação"/>
      <sheetName val="CBUQ"/>
      <sheetName val="Colchão drenante"/>
      <sheetName val="TSS"/>
      <sheetName val="TSD-FOG"/>
      <sheetName val="AGREGADOS"/>
      <sheetName val="Pintura"/>
      <sheetName val="Grama"/>
      <sheetName val="Transporte de brita"/>
      <sheetName val="DRENO"/>
      <sheetName val="DRENO SALDO"/>
      <sheetName val="AÇO CA-50"/>
      <sheetName val="AÇO CA-50 (2)"/>
      <sheetName val="DMT - TEORICO 2"/>
      <sheetName val="Acumul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6">
          <cell r="J36">
            <v>39224</v>
          </cell>
          <cell r="M36">
            <v>39224</v>
          </cell>
        </row>
      </sheetData>
      <sheetData sheetId="12">
        <row r="36">
          <cell r="U36">
            <v>228419.09999999998</v>
          </cell>
        </row>
      </sheetData>
      <sheetData sheetId="13">
        <row r="39">
          <cell r="U39">
            <v>263049.59999999998</v>
          </cell>
        </row>
        <row r="40">
          <cell r="U40">
            <v>13152.48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"/>
      <sheetName val="MED_5"/>
      <sheetName val="REL MED_5"/>
      <sheetName val="Relatório-1ª med."/>
      <sheetName val="DRENA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/>
      <sheetData sheetId="1" refreshError="1">
        <row r="38">
          <cell r="D38">
            <v>0.2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5" Type="http://schemas.openxmlformats.org/officeDocument/2006/relationships/oleObject" Target="../embeddings/oleObject4.bin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showOutlineSymbols="0" showWhiteSpace="0" topLeftCell="A12" zoomScale="85" zoomScaleNormal="85" workbookViewId="0">
      <selection activeCell="G27" sqref="G27"/>
    </sheetView>
  </sheetViews>
  <sheetFormatPr defaultRowHeight="14.25" x14ac:dyDescent="0.2"/>
  <cols>
    <col min="1" max="2" width="10" bestFit="1" customWidth="1"/>
    <col min="3" max="3" width="9.875" bestFit="1" customWidth="1"/>
    <col min="4" max="4" width="60" bestFit="1" customWidth="1"/>
    <col min="5" max="5" width="8" bestFit="1" customWidth="1"/>
    <col min="6" max="6" width="11.5" customWidth="1"/>
    <col min="7" max="10" width="13" bestFit="1" customWidth="1"/>
  </cols>
  <sheetData>
    <row r="1" spans="1:10" s="51" customFormat="1" ht="12.75" x14ac:dyDescent="0.2">
      <c r="B1" s="50"/>
    </row>
    <row r="2" spans="1:10" s="51" customFormat="1" ht="27" customHeight="1" x14ac:dyDescent="0.2">
      <c r="B2" s="50"/>
    </row>
    <row r="3" spans="1:10" s="51" customFormat="1" ht="33" customHeight="1" x14ac:dyDescent="0.2">
      <c r="B3" s="50"/>
    </row>
    <row r="4" spans="1:10" s="52" customFormat="1" ht="15" customHeight="1" x14ac:dyDescent="0.2">
      <c r="B4" s="83" t="s">
        <v>78</v>
      </c>
      <c r="C4" s="83"/>
      <c r="D4" s="83"/>
    </row>
    <row r="5" spans="1:10" s="52" customFormat="1" ht="15" customHeight="1" x14ac:dyDescent="0.2">
      <c r="B5" s="83" t="s">
        <v>79</v>
      </c>
      <c r="C5" s="83"/>
      <c r="D5" s="83"/>
    </row>
    <row r="6" spans="1:10" s="52" customFormat="1" ht="15" customHeight="1" x14ac:dyDescent="0.2">
      <c r="B6" s="83" t="s">
        <v>107</v>
      </c>
      <c r="C6" s="83"/>
      <c r="D6" s="83"/>
    </row>
    <row r="7" spans="1:10" s="52" customFormat="1" ht="20.100000000000001" customHeight="1" x14ac:dyDescent="0.2">
      <c r="B7" s="83" t="s">
        <v>80</v>
      </c>
      <c r="C7" s="83"/>
      <c r="D7" s="83"/>
    </row>
    <row r="8" spans="1:10" ht="15" x14ac:dyDescent="0.2">
      <c r="A8" s="1"/>
      <c r="B8" s="1"/>
      <c r="C8" s="1"/>
      <c r="D8" s="1" t="s">
        <v>108</v>
      </c>
      <c r="E8" s="77" t="s">
        <v>0</v>
      </c>
      <c r="F8" s="77"/>
      <c r="G8" s="77" t="s">
        <v>1</v>
      </c>
      <c r="H8" s="77"/>
      <c r="I8" s="77" t="s">
        <v>2</v>
      </c>
      <c r="J8" s="77"/>
    </row>
    <row r="9" spans="1:10" ht="80.099999999999994" customHeight="1" x14ac:dyDescent="0.2">
      <c r="A9" s="14"/>
      <c r="B9" s="14"/>
      <c r="C9" s="14"/>
      <c r="D9" s="14" t="s">
        <v>3</v>
      </c>
      <c r="E9" s="78" t="s">
        <v>4</v>
      </c>
      <c r="F9" s="78"/>
      <c r="G9" s="78" t="s">
        <v>5</v>
      </c>
      <c r="H9" s="78"/>
      <c r="I9" s="78" t="s">
        <v>6</v>
      </c>
      <c r="J9" s="78"/>
    </row>
    <row r="10" spans="1:10" ht="15" x14ac:dyDescent="0.25">
      <c r="A10" s="82" t="s">
        <v>7</v>
      </c>
      <c r="B10" s="81"/>
      <c r="C10" s="81"/>
      <c r="D10" s="81"/>
      <c r="E10" s="81"/>
      <c r="F10" s="81"/>
      <c r="G10" s="81"/>
      <c r="H10" s="81"/>
      <c r="I10" s="81"/>
      <c r="J10" s="81"/>
    </row>
    <row r="11" spans="1:10" ht="30" customHeight="1" x14ac:dyDescent="0.2">
      <c r="A11" s="2" t="s">
        <v>8</v>
      </c>
      <c r="B11" s="4" t="s">
        <v>9</v>
      </c>
      <c r="C11" s="2" t="s">
        <v>10</v>
      </c>
      <c r="D11" s="2" t="s">
        <v>11</v>
      </c>
      <c r="E11" s="3" t="s">
        <v>12</v>
      </c>
      <c r="F11" s="4" t="s">
        <v>13</v>
      </c>
      <c r="G11" s="4" t="s">
        <v>14</v>
      </c>
      <c r="H11" s="4" t="s">
        <v>15</v>
      </c>
      <c r="I11" s="4" t="s">
        <v>16</v>
      </c>
      <c r="J11" s="4" t="s">
        <v>17</v>
      </c>
    </row>
    <row r="12" spans="1:10" ht="24" customHeight="1" x14ac:dyDescent="0.2">
      <c r="A12" s="5" t="s">
        <v>18</v>
      </c>
      <c r="B12" s="5"/>
      <c r="C12" s="5"/>
      <c r="D12" s="5" t="s">
        <v>19</v>
      </c>
      <c r="E12" s="5"/>
      <c r="F12" s="6"/>
      <c r="G12" s="5"/>
      <c r="H12" s="5"/>
      <c r="I12" s="7">
        <f>SUM(I13:I19)</f>
        <v>69271.395999999993</v>
      </c>
      <c r="J12" s="8">
        <f>I12/H24</f>
        <v>0.82936114569387065</v>
      </c>
    </row>
    <row r="13" spans="1:10" ht="24" customHeight="1" x14ac:dyDescent="0.2">
      <c r="A13" s="9" t="s">
        <v>20</v>
      </c>
      <c r="B13" s="11" t="s">
        <v>21</v>
      </c>
      <c r="C13" s="9" t="s">
        <v>22</v>
      </c>
      <c r="D13" s="9" t="s">
        <v>109</v>
      </c>
      <c r="E13" s="10" t="s">
        <v>24</v>
      </c>
      <c r="F13" s="11">
        <v>961.8</v>
      </c>
      <c r="G13" s="12">
        <v>10.199999999999999</v>
      </c>
      <c r="H13" s="12">
        <v>12.32</v>
      </c>
      <c r="I13" s="12">
        <f>F13*H13</f>
        <v>11849.376</v>
      </c>
      <c r="J13" s="13">
        <f>I13/$H$24</f>
        <v>0.14186825475723711</v>
      </c>
    </row>
    <row r="14" spans="1:10" ht="24" customHeight="1" x14ac:dyDescent="0.2">
      <c r="A14" s="9" t="s">
        <v>25</v>
      </c>
      <c r="B14" s="11" t="s">
        <v>26</v>
      </c>
      <c r="C14" s="9" t="s">
        <v>22</v>
      </c>
      <c r="D14" s="9" t="s">
        <v>27</v>
      </c>
      <c r="E14" s="10" t="s">
        <v>24</v>
      </c>
      <c r="F14" s="11">
        <v>961.8</v>
      </c>
      <c r="G14" s="12">
        <v>14</v>
      </c>
      <c r="H14" s="12">
        <v>16.91</v>
      </c>
      <c r="I14" s="12">
        <f t="shared" ref="I14:I19" si="0">F14*H14</f>
        <v>16264.037999999999</v>
      </c>
      <c r="J14" s="13">
        <f t="shared" ref="J14:J19" si="1">I14/$H$24</f>
        <v>0.19472339187864279</v>
      </c>
    </row>
    <row r="15" spans="1:10" ht="24" customHeight="1" x14ac:dyDescent="0.2">
      <c r="A15" s="9" t="s">
        <v>28</v>
      </c>
      <c r="B15" s="11" t="s">
        <v>29</v>
      </c>
      <c r="C15" s="9" t="s">
        <v>22</v>
      </c>
      <c r="D15" s="9" t="s">
        <v>110</v>
      </c>
      <c r="E15" s="10" t="s">
        <v>24</v>
      </c>
      <c r="F15" s="11">
        <v>878.3</v>
      </c>
      <c r="G15" s="12">
        <v>8.1999999999999993</v>
      </c>
      <c r="H15" s="12">
        <v>9.9</v>
      </c>
      <c r="I15" s="12">
        <f t="shared" si="0"/>
        <v>8695.17</v>
      </c>
      <c r="J15" s="13">
        <f t="shared" si="1"/>
        <v>0.10410409735647559</v>
      </c>
    </row>
    <row r="16" spans="1:10" ht="24" customHeight="1" x14ac:dyDescent="0.2">
      <c r="A16" s="9" t="s">
        <v>31</v>
      </c>
      <c r="B16" s="11" t="s">
        <v>32</v>
      </c>
      <c r="C16" s="9" t="s">
        <v>22</v>
      </c>
      <c r="D16" s="9" t="s">
        <v>33</v>
      </c>
      <c r="E16" s="10" t="s">
        <v>24</v>
      </c>
      <c r="F16" s="11">
        <v>83.5</v>
      </c>
      <c r="G16" s="12">
        <v>9.16</v>
      </c>
      <c r="H16" s="12">
        <v>11.06</v>
      </c>
      <c r="I16" s="12">
        <f t="shared" si="0"/>
        <v>923.51</v>
      </c>
      <c r="J16" s="13">
        <f t="shared" si="1"/>
        <v>1.1056848221446938E-2</v>
      </c>
    </row>
    <row r="17" spans="1:10" ht="24" customHeight="1" x14ac:dyDescent="0.2">
      <c r="A17" s="9" t="s">
        <v>34</v>
      </c>
      <c r="B17" s="11" t="s">
        <v>35</v>
      </c>
      <c r="C17" s="9" t="s">
        <v>22</v>
      </c>
      <c r="D17" s="9" t="s">
        <v>36</v>
      </c>
      <c r="E17" s="10" t="s">
        <v>24</v>
      </c>
      <c r="F17" s="11">
        <v>83.5</v>
      </c>
      <c r="G17" s="12">
        <v>9.1999999999999993</v>
      </c>
      <c r="H17" s="12">
        <v>11.11</v>
      </c>
      <c r="I17" s="12">
        <f t="shared" si="0"/>
        <v>927.68499999999995</v>
      </c>
      <c r="J17" s="13">
        <f t="shared" si="1"/>
        <v>1.1106833972900134E-2</v>
      </c>
    </row>
    <row r="18" spans="1:10" ht="24" customHeight="1" x14ac:dyDescent="0.2">
      <c r="A18" s="9" t="s">
        <v>37</v>
      </c>
      <c r="B18" s="11" t="s">
        <v>38</v>
      </c>
      <c r="C18" s="9" t="s">
        <v>22</v>
      </c>
      <c r="D18" s="9" t="s">
        <v>39</v>
      </c>
      <c r="E18" s="10" t="s">
        <v>24</v>
      </c>
      <c r="F18" s="11">
        <v>961.8</v>
      </c>
      <c r="G18" s="12">
        <v>11.5</v>
      </c>
      <c r="H18" s="12">
        <v>13.89</v>
      </c>
      <c r="I18" s="12">
        <f t="shared" si="0"/>
        <v>13359.402</v>
      </c>
      <c r="J18" s="13">
        <f t="shared" si="1"/>
        <v>0.15994724501444996</v>
      </c>
    </row>
    <row r="19" spans="1:10" ht="24" customHeight="1" x14ac:dyDescent="0.2">
      <c r="A19" s="9" t="s">
        <v>40</v>
      </c>
      <c r="B19" s="11" t="s">
        <v>41</v>
      </c>
      <c r="C19" s="9" t="s">
        <v>22</v>
      </c>
      <c r="D19" s="9" t="s">
        <v>42</v>
      </c>
      <c r="E19" s="10" t="s">
        <v>24</v>
      </c>
      <c r="F19" s="11">
        <v>721.85</v>
      </c>
      <c r="G19" s="12">
        <v>19.79</v>
      </c>
      <c r="H19" s="12">
        <v>23.9</v>
      </c>
      <c r="I19" s="12">
        <f t="shared" si="0"/>
        <v>17252.215</v>
      </c>
      <c r="J19" s="13">
        <f t="shared" si="1"/>
        <v>0.20655447449271822</v>
      </c>
    </row>
    <row r="20" spans="1:10" s="76" customFormat="1" ht="24" customHeight="1" x14ac:dyDescent="0.2">
      <c r="A20" s="5">
        <v>2</v>
      </c>
      <c r="B20" s="5"/>
      <c r="C20" s="5"/>
      <c r="D20" s="5" t="s">
        <v>115</v>
      </c>
      <c r="E20" s="5"/>
      <c r="F20" s="6"/>
      <c r="G20" s="5"/>
      <c r="H20" s="5"/>
      <c r="I20" s="7">
        <f>I21</f>
        <v>14252.405855999999</v>
      </c>
      <c r="J20" s="8">
        <f>I20/H24</f>
        <v>0.17063885430612935</v>
      </c>
    </row>
    <row r="21" spans="1:10" s="76" customFormat="1" ht="24" customHeight="1" x14ac:dyDescent="0.2">
      <c r="A21" s="9" t="s">
        <v>111</v>
      </c>
      <c r="B21" s="97" t="s">
        <v>114</v>
      </c>
      <c r="C21" s="9" t="s">
        <v>113</v>
      </c>
      <c r="D21" s="9" t="s">
        <v>115</v>
      </c>
      <c r="E21" s="96" t="s">
        <v>112</v>
      </c>
      <c r="F21" s="98">
        <v>3</v>
      </c>
      <c r="G21" s="12">
        <v>3933.76</v>
      </c>
      <c r="H21" s="12">
        <f>G21*(1+G9)</f>
        <v>4750.8019519999998</v>
      </c>
      <c r="I21" s="12">
        <f>F21*H21</f>
        <v>14252.405855999999</v>
      </c>
      <c r="J21" s="13">
        <f>I21/H24</f>
        <v>0.17063885430612935</v>
      </c>
    </row>
    <row r="22" spans="1:10" x14ac:dyDescent="0.2">
      <c r="A22" s="79" t="s">
        <v>43</v>
      </c>
      <c r="B22" s="79"/>
      <c r="C22" s="79"/>
      <c r="D22" s="16" t="s">
        <v>44</v>
      </c>
      <c r="E22" s="15"/>
      <c r="F22" s="78" t="s">
        <v>45</v>
      </c>
      <c r="G22" s="79"/>
      <c r="H22" s="80">
        <f>H24/(1+G9)</f>
        <v>69159.395426016388</v>
      </c>
      <c r="I22" s="79"/>
      <c r="J22" s="79"/>
    </row>
    <row r="23" spans="1:10" x14ac:dyDescent="0.2">
      <c r="A23" s="79" t="s">
        <v>47</v>
      </c>
      <c r="B23" s="79"/>
      <c r="C23" s="79"/>
      <c r="D23" s="16" t="s">
        <v>48</v>
      </c>
      <c r="E23" s="15"/>
      <c r="F23" s="78" t="s">
        <v>46</v>
      </c>
      <c r="G23" s="79"/>
      <c r="H23" s="80">
        <f>H24-H22</f>
        <v>14364.406429983603</v>
      </c>
      <c r="I23" s="79"/>
      <c r="J23" s="79"/>
    </row>
    <row r="24" spans="1:10" x14ac:dyDescent="0.2">
      <c r="E24" s="15"/>
      <c r="F24" s="78" t="s">
        <v>49</v>
      </c>
      <c r="G24" s="79"/>
      <c r="H24" s="80">
        <f>I12+I20</f>
        <v>83523.801855999991</v>
      </c>
      <c r="I24" s="79"/>
      <c r="J24" s="79"/>
    </row>
    <row r="30" spans="1:10" x14ac:dyDescent="0.2">
      <c r="G30" s="49"/>
    </row>
  </sheetData>
  <mergeCells count="19">
    <mergeCell ref="B4:D4"/>
    <mergeCell ref="B5:D5"/>
    <mergeCell ref="B6:D6"/>
    <mergeCell ref="B7:D7"/>
    <mergeCell ref="A23:C23"/>
    <mergeCell ref="F24:G24"/>
    <mergeCell ref="H24:J24"/>
    <mergeCell ref="A10:J10"/>
    <mergeCell ref="A22:C22"/>
    <mergeCell ref="F22:G22"/>
    <mergeCell ref="H22:J22"/>
    <mergeCell ref="F23:G23"/>
    <mergeCell ref="H23:J23"/>
    <mergeCell ref="E8:F8"/>
    <mergeCell ref="G8:H8"/>
    <mergeCell ref="I8:J8"/>
    <mergeCell ref="E9:F9"/>
    <mergeCell ref="G9:H9"/>
    <mergeCell ref="I9:J9"/>
  </mergeCells>
  <pageMargins left="0.5" right="0.5" top="1" bottom="1" header="0.5" footer="0.5"/>
  <pageSetup paperSize="9" fitToHeight="0" orientation="landscape"/>
  <headerFooter>
    <oddHeader>&amp;L &amp;CMinha Empresa
CNPJ:  &amp;R</oddHeader>
    <oddFooter>&amp;L &amp;C  -  -  / DF
(61) 3445-9643 / a.costa@abin.gov.br &amp;R</oddFooter>
  </headerFooter>
  <drawing r:id="rId1"/>
  <legacyDrawing r:id="rId2"/>
  <oleObjects>
    <mc:AlternateContent xmlns:mc="http://schemas.openxmlformats.org/markup-compatibility/2006">
      <mc:Choice Requires="x14">
        <oleObject shapeId="2049" r:id="rId3">
          <objectPr defaultSize="0" autoPict="0" r:id="rId4">
            <anchor moveWithCells="1" sizeWithCells="1">
              <from>
                <xdr:col>2</xdr:col>
                <xdr:colOff>1457325</xdr:colOff>
                <xdr:row>1</xdr:row>
                <xdr:rowOff>19050</xdr:rowOff>
              </from>
              <to>
                <xdr:col>2</xdr:col>
                <xdr:colOff>2190750</xdr:colOff>
                <xdr:row>2</xdr:row>
                <xdr:rowOff>409575</xdr:rowOff>
              </to>
            </anchor>
          </objectPr>
        </oleObject>
      </mc:Choice>
      <mc:Fallback>
        <oleObject shapeId="2049" r:id="rId3"/>
      </mc:Fallback>
    </mc:AlternateContent>
    <mc:AlternateContent xmlns:mc="http://schemas.openxmlformats.org/markup-compatibility/2006">
      <mc:Choice Requires="x14">
        <oleObject shapeId="2050" r:id="rId5">
          <objectPr defaultSize="0" autoPict="0" r:id="rId4">
            <anchor moveWithCells="1" sizeWithCells="1">
              <from>
                <xdr:col>3</xdr:col>
                <xdr:colOff>1266825</xdr:colOff>
                <xdr:row>0</xdr:row>
                <xdr:rowOff>133350</xdr:rowOff>
              </from>
              <to>
                <xdr:col>3</xdr:col>
                <xdr:colOff>2000250</xdr:colOff>
                <xdr:row>2</xdr:row>
                <xdr:rowOff>361950</xdr:rowOff>
              </to>
            </anchor>
          </objectPr>
        </oleObject>
      </mc:Choice>
      <mc:Fallback>
        <oleObject shapeId="2050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65"/>
  <sheetViews>
    <sheetView showOutlineSymbols="0" showWhiteSpace="0" topLeftCell="D46" zoomScale="85" zoomScaleNormal="85" workbookViewId="0">
      <selection activeCell="H64" sqref="H64:J64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s="51" customFormat="1" ht="12.75" x14ac:dyDescent="0.2">
      <c r="B1" s="50"/>
    </row>
    <row r="2" spans="1:10" s="51" customFormat="1" ht="27" customHeight="1" x14ac:dyDescent="0.2">
      <c r="B2" s="50"/>
    </row>
    <row r="3" spans="1:10" s="51" customFormat="1" ht="33" customHeight="1" x14ac:dyDescent="0.2">
      <c r="B3" s="50"/>
    </row>
    <row r="4" spans="1:10" s="52" customFormat="1" ht="15" customHeight="1" x14ac:dyDescent="0.2">
      <c r="B4" s="83" t="s">
        <v>78</v>
      </c>
      <c r="C4" s="83"/>
      <c r="D4" s="83"/>
    </row>
    <row r="5" spans="1:10" s="52" customFormat="1" ht="15" customHeight="1" x14ac:dyDescent="0.2">
      <c r="B5" s="83" t="s">
        <v>79</v>
      </c>
      <c r="C5" s="83"/>
      <c r="D5" s="83"/>
    </row>
    <row r="6" spans="1:10" s="52" customFormat="1" ht="15" customHeight="1" x14ac:dyDescent="0.2">
      <c r="B6" s="83" t="s">
        <v>107</v>
      </c>
      <c r="C6" s="83"/>
      <c r="D6" s="83"/>
    </row>
    <row r="7" spans="1:10" s="52" customFormat="1" ht="20.100000000000001" customHeight="1" x14ac:dyDescent="0.2">
      <c r="B7" s="83" t="s">
        <v>80</v>
      </c>
      <c r="C7" s="83"/>
      <c r="D7" s="83"/>
    </row>
    <row r="8" spans="1:10" ht="15" x14ac:dyDescent="0.2">
      <c r="A8" s="17"/>
      <c r="B8" s="17"/>
      <c r="C8" s="85" t="s">
        <v>108</v>
      </c>
      <c r="D8" s="85"/>
      <c r="E8" s="85" t="s">
        <v>0</v>
      </c>
      <c r="F8" s="85"/>
      <c r="G8" s="85" t="s">
        <v>1</v>
      </c>
      <c r="H8" s="85"/>
      <c r="I8" s="85" t="s">
        <v>2</v>
      </c>
      <c r="J8" s="85"/>
    </row>
    <row r="9" spans="1:10" ht="80.099999999999994" customHeight="1" x14ac:dyDescent="0.2">
      <c r="A9" s="18"/>
      <c r="B9" s="18"/>
      <c r="C9" s="86" t="s">
        <v>3</v>
      </c>
      <c r="D9" s="86"/>
      <c r="E9" s="86" t="s">
        <v>4</v>
      </c>
      <c r="F9" s="86"/>
      <c r="G9" s="86" t="s">
        <v>5</v>
      </c>
      <c r="H9" s="86"/>
      <c r="I9" s="86" t="s">
        <v>6</v>
      </c>
      <c r="J9" s="86"/>
    </row>
    <row r="10" spans="1:10" ht="15" x14ac:dyDescent="0.25">
      <c r="A10" s="87" t="s">
        <v>50</v>
      </c>
      <c r="B10" s="81"/>
      <c r="C10" s="81"/>
      <c r="D10" s="81"/>
      <c r="E10" s="81"/>
      <c r="F10" s="81"/>
      <c r="G10" s="81"/>
      <c r="H10" s="81"/>
      <c r="I10" s="81"/>
      <c r="J10" s="81"/>
    </row>
    <row r="11" spans="1:10" ht="24" customHeight="1" x14ac:dyDescent="0.2">
      <c r="A11" s="19" t="s">
        <v>18</v>
      </c>
      <c r="B11" s="19"/>
      <c r="C11" s="19"/>
      <c r="D11" s="19" t="s">
        <v>19</v>
      </c>
      <c r="E11" s="19"/>
      <c r="F11" s="88"/>
      <c r="G11" s="88"/>
      <c r="H11" s="20"/>
      <c r="I11" s="19"/>
      <c r="J11" s="21">
        <v>69271.41</v>
      </c>
    </row>
    <row r="12" spans="1:10" ht="18" customHeight="1" x14ac:dyDescent="0.2">
      <c r="A12" s="22" t="s">
        <v>20</v>
      </c>
      <c r="B12" s="23" t="s">
        <v>9</v>
      </c>
      <c r="C12" s="22" t="s">
        <v>10</v>
      </c>
      <c r="D12" s="22" t="s">
        <v>11</v>
      </c>
      <c r="E12" s="89" t="s">
        <v>51</v>
      </c>
      <c r="F12" s="89"/>
      <c r="G12" s="24" t="s">
        <v>12</v>
      </c>
      <c r="H12" s="23" t="s">
        <v>13</v>
      </c>
      <c r="I12" s="23" t="s">
        <v>14</v>
      </c>
      <c r="J12" s="23" t="s">
        <v>16</v>
      </c>
    </row>
    <row r="13" spans="1:10" ht="24" customHeight="1" x14ac:dyDescent="0.2">
      <c r="A13" s="25" t="s">
        <v>52</v>
      </c>
      <c r="B13" s="26" t="s">
        <v>21</v>
      </c>
      <c r="C13" s="25" t="s">
        <v>22</v>
      </c>
      <c r="D13" s="25" t="s">
        <v>23</v>
      </c>
      <c r="E13" s="90">
        <v>0</v>
      </c>
      <c r="F13" s="90"/>
      <c r="G13" s="27" t="s">
        <v>24</v>
      </c>
      <c r="H13" s="28">
        <v>1</v>
      </c>
      <c r="I13" s="29">
        <v>10.199999999999999</v>
      </c>
      <c r="J13" s="29">
        <v>10.199999999999999</v>
      </c>
    </row>
    <row r="14" spans="1:10" ht="24" customHeight="1" x14ac:dyDescent="0.2">
      <c r="A14" s="30" t="s">
        <v>53</v>
      </c>
      <c r="B14" s="31" t="s">
        <v>54</v>
      </c>
      <c r="C14" s="30" t="s">
        <v>22</v>
      </c>
      <c r="D14" s="30" t="s">
        <v>55</v>
      </c>
      <c r="E14" s="91" t="s">
        <v>56</v>
      </c>
      <c r="F14" s="91"/>
      <c r="G14" s="32" t="s">
        <v>24</v>
      </c>
      <c r="H14" s="33">
        <v>1</v>
      </c>
      <c r="I14" s="34">
        <v>10.199999999999999</v>
      </c>
      <c r="J14" s="34">
        <v>10.199999999999999</v>
      </c>
    </row>
    <row r="15" spans="1:10" x14ac:dyDescent="0.2">
      <c r="A15" s="35"/>
      <c r="B15" s="35"/>
      <c r="C15" s="35"/>
      <c r="D15" s="35"/>
      <c r="E15" s="35" t="s">
        <v>57</v>
      </c>
      <c r="F15" s="36">
        <v>0</v>
      </c>
      <c r="G15" s="35" t="s">
        <v>58</v>
      </c>
      <c r="H15" s="36">
        <v>0</v>
      </c>
      <c r="I15" s="35" t="s">
        <v>59</v>
      </c>
      <c r="J15" s="36">
        <v>0</v>
      </c>
    </row>
    <row r="16" spans="1:10" x14ac:dyDescent="0.2">
      <c r="A16" s="35"/>
      <c r="B16" s="35"/>
      <c r="C16" s="35"/>
      <c r="D16" s="35"/>
      <c r="E16" s="35" t="s">
        <v>60</v>
      </c>
      <c r="F16" s="36">
        <v>2.1185399999999999</v>
      </c>
      <c r="G16" s="35"/>
      <c r="H16" s="84" t="s">
        <v>61</v>
      </c>
      <c r="I16" s="84"/>
      <c r="J16" s="36">
        <v>12.32</v>
      </c>
    </row>
    <row r="17" spans="1:10" ht="30" customHeight="1" thickBot="1" x14ac:dyDescent="0.25">
      <c r="A17" s="37"/>
      <c r="B17" s="37"/>
      <c r="C17" s="37"/>
      <c r="D17" s="37"/>
      <c r="E17" s="37"/>
      <c r="F17" s="37"/>
      <c r="G17" s="37" t="s">
        <v>62</v>
      </c>
      <c r="H17" s="38">
        <v>961.8</v>
      </c>
      <c r="I17" s="37" t="s">
        <v>63</v>
      </c>
      <c r="J17" s="39">
        <v>11849.38</v>
      </c>
    </row>
    <row r="18" spans="1:10" ht="0.95" customHeight="1" thickTop="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</row>
    <row r="19" spans="1:10" ht="18" customHeight="1" x14ac:dyDescent="0.2">
      <c r="A19" s="22" t="s">
        <v>25</v>
      </c>
      <c r="B19" s="23" t="s">
        <v>9</v>
      </c>
      <c r="C19" s="22" t="s">
        <v>10</v>
      </c>
      <c r="D19" s="22" t="s">
        <v>11</v>
      </c>
      <c r="E19" s="89" t="s">
        <v>51</v>
      </c>
      <c r="F19" s="89"/>
      <c r="G19" s="24" t="s">
        <v>12</v>
      </c>
      <c r="H19" s="23" t="s">
        <v>13</v>
      </c>
      <c r="I19" s="23" t="s">
        <v>14</v>
      </c>
      <c r="J19" s="23" t="s">
        <v>16</v>
      </c>
    </row>
    <row r="20" spans="1:10" ht="24" customHeight="1" x14ac:dyDescent="0.2">
      <c r="A20" s="25" t="s">
        <v>52</v>
      </c>
      <c r="B20" s="26" t="s">
        <v>26</v>
      </c>
      <c r="C20" s="25" t="s">
        <v>22</v>
      </c>
      <c r="D20" s="25" t="s">
        <v>27</v>
      </c>
      <c r="E20" s="90">
        <v>0</v>
      </c>
      <c r="F20" s="90"/>
      <c r="G20" s="27" t="s">
        <v>24</v>
      </c>
      <c r="H20" s="28">
        <v>1</v>
      </c>
      <c r="I20" s="29">
        <v>14</v>
      </c>
      <c r="J20" s="29">
        <v>14</v>
      </c>
    </row>
    <row r="21" spans="1:10" ht="24" customHeight="1" x14ac:dyDescent="0.2">
      <c r="A21" s="30" t="s">
        <v>53</v>
      </c>
      <c r="B21" s="31" t="s">
        <v>64</v>
      </c>
      <c r="C21" s="30" t="s">
        <v>22</v>
      </c>
      <c r="D21" s="30" t="s">
        <v>65</v>
      </c>
      <c r="E21" s="91" t="s">
        <v>56</v>
      </c>
      <c r="F21" s="91"/>
      <c r="G21" s="32" t="s">
        <v>24</v>
      </c>
      <c r="H21" s="33">
        <v>1</v>
      </c>
      <c r="I21" s="34">
        <v>14</v>
      </c>
      <c r="J21" s="34">
        <v>14</v>
      </c>
    </row>
    <row r="22" spans="1:10" x14ac:dyDescent="0.2">
      <c r="A22" s="35"/>
      <c r="B22" s="35"/>
      <c r="C22" s="35"/>
      <c r="D22" s="35"/>
      <c r="E22" s="35" t="s">
        <v>57</v>
      </c>
      <c r="F22" s="36">
        <v>0</v>
      </c>
      <c r="G22" s="35" t="s">
        <v>58</v>
      </c>
      <c r="H22" s="36">
        <v>0</v>
      </c>
      <c r="I22" s="35" t="s">
        <v>59</v>
      </c>
      <c r="J22" s="36">
        <v>0</v>
      </c>
    </row>
    <row r="23" spans="1:10" x14ac:dyDescent="0.2">
      <c r="A23" s="35"/>
      <c r="B23" s="35"/>
      <c r="C23" s="35"/>
      <c r="D23" s="35"/>
      <c r="E23" s="35" t="s">
        <v>60</v>
      </c>
      <c r="F23" s="36">
        <v>2.9077999999999999</v>
      </c>
      <c r="G23" s="35"/>
      <c r="H23" s="84" t="s">
        <v>61</v>
      </c>
      <c r="I23" s="84"/>
      <c r="J23" s="36">
        <v>16.91</v>
      </c>
    </row>
    <row r="24" spans="1:10" ht="30" customHeight="1" thickBot="1" x14ac:dyDescent="0.25">
      <c r="A24" s="37"/>
      <c r="B24" s="37"/>
      <c r="C24" s="37"/>
      <c r="D24" s="37"/>
      <c r="E24" s="37"/>
      <c r="F24" s="37"/>
      <c r="G24" s="37" t="s">
        <v>62</v>
      </c>
      <c r="H24" s="38">
        <v>961.8</v>
      </c>
      <c r="I24" s="37" t="s">
        <v>63</v>
      </c>
      <c r="J24" s="39">
        <v>16264.04</v>
      </c>
    </row>
    <row r="25" spans="1:10" ht="0.95" customHeight="1" thickTop="1" x14ac:dyDescent="0.2">
      <c r="A25" s="40"/>
      <c r="B25" s="40"/>
      <c r="C25" s="40"/>
      <c r="D25" s="40"/>
      <c r="E25" s="40"/>
      <c r="F25" s="40"/>
      <c r="G25" s="40"/>
      <c r="H25" s="40"/>
      <c r="I25" s="40"/>
      <c r="J25" s="40"/>
    </row>
    <row r="26" spans="1:10" ht="18" customHeight="1" x14ac:dyDescent="0.2">
      <c r="A26" s="22" t="s">
        <v>28</v>
      </c>
      <c r="B26" s="23" t="s">
        <v>9</v>
      </c>
      <c r="C26" s="22" t="s">
        <v>10</v>
      </c>
      <c r="D26" s="22" t="s">
        <v>11</v>
      </c>
      <c r="E26" s="89" t="s">
        <v>51</v>
      </c>
      <c r="F26" s="89"/>
      <c r="G26" s="24" t="s">
        <v>12</v>
      </c>
      <c r="H26" s="23" t="s">
        <v>13</v>
      </c>
      <c r="I26" s="23" t="s">
        <v>14</v>
      </c>
      <c r="J26" s="23" t="s">
        <v>16</v>
      </c>
    </row>
    <row r="27" spans="1:10" ht="24" customHeight="1" x14ac:dyDescent="0.2">
      <c r="A27" s="25" t="s">
        <v>52</v>
      </c>
      <c r="B27" s="26" t="s">
        <v>29</v>
      </c>
      <c r="C27" s="25" t="s">
        <v>22</v>
      </c>
      <c r="D27" s="25" t="s">
        <v>30</v>
      </c>
      <c r="E27" s="90">
        <v>0</v>
      </c>
      <c r="F27" s="90"/>
      <c r="G27" s="27" t="s">
        <v>24</v>
      </c>
      <c r="H27" s="28">
        <v>1</v>
      </c>
      <c r="I27" s="29">
        <v>8.1999999999999993</v>
      </c>
      <c r="J27" s="29">
        <v>8.1999999999999993</v>
      </c>
    </row>
    <row r="28" spans="1:10" ht="24" customHeight="1" x14ac:dyDescent="0.2">
      <c r="A28" s="30" t="s">
        <v>53</v>
      </c>
      <c r="B28" s="31" t="s">
        <v>66</v>
      </c>
      <c r="C28" s="30" t="s">
        <v>22</v>
      </c>
      <c r="D28" s="30" t="s">
        <v>30</v>
      </c>
      <c r="E28" s="91" t="s">
        <v>56</v>
      </c>
      <c r="F28" s="91"/>
      <c r="G28" s="32" t="s">
        <v>24</v>
      </c>
      <c r="H28" s="33">
        <v>1</v>
      </c>
      <c r="I28" s="34">
        <v>8.1999999999999993</v>
      </c>
      <c r="J28" s="34">
        <v>8.1999999999999993</v>
      </c>
    </row>
    <row r="29" spans="1:10" x14ac:dyDescent="0.2">
      <c r="A29" s="35"/>
      <c r="B29" s="35"/>
      <c r="C29" s="35"/>
      <c r="D29" s="35"/>
      <c r="E29" s="35" t="s">
        <v>57</v>
      </c>
      <c r="F29" s="36">
        <v>0</v>
      </c>
      <c r="G29" s="35" t="s">
        <v>58</v>
      </c>
      <c r="H29" s="36">
        <v>0</v>
      </c>
      <c r="I29" s="35" t="s">
        <v>59</v>
      </c>
      <c r="J29" s="36">
        <v>0</v>
      </c>
    </row>
    <row r="30" spans="1:10" x14ac:dyDescent="0.2">
      <c r="A30" s="35"/>
      <c r="B30" s="35"/>
      <c r="C30" s="35"/>
      <c r="D30" s="35"/>
      <c r="E30" s="35" t="s">
        <v>60</v>
      </c>
      <c r="F30" s="36">
        <v>1.7031400000000001</v>
      </c>
      <c r="G30" s="35"/>
      <c r="H30" s="84" t="s">
        <v>61</v>
      </c>
      <c r="I30" s="84"/>
      <c r="J30" s="36">
        <v>9.9</v>
      </c>
    </row>
    <row r="31" spans="1:10" ht="30" customHeight="1" thickBot="1" x14ac:dyDescent="0.25">
      <c r="A31" s="37"/>
      <c r="B31" s="37"/>
      <c r="C31" s="37"/>
      <c r="D31" s="37"/>
      <c r="E31" s="37"/>
      <c r="F31" s="37"/>
      <c r="G31" s="37" t="s">
        <v>62</v>
      </c>
      <c r="H31" s="38">
        <v>878.3</v>
      </c>
      <c r="I31" s="37" t="s">
        <v>63</v>
      </c>
      <c r="J31" s="39">
        <v>8695.17</v>
      </c>
    </row>
    <row r="32" spans="1:10" ht="0.95" customHeight="1" thickTop="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</row>
    <row r="33" spans="1:10" ht="18" customHeight="1" x14ac:dyDescent="0.2">
      <c r="A33" s="22" t="s">
        <v>31</v>
      </c>
      <c r="B33" s="23" t="s">
        <v>9</v>
      </c>
      <c r="C33" s="22" t="s">
        <v>10</v>
      </c>
      <c r="D33" s="22" t="s">
        <v>11</v>
      </c>
      <c r="E33" s="89" t="s">
        <v>51</v>
      </c>
      <c r="F33" s="89"/>
      <c r="G33" s="24" t="s">
        <v>12</v>
      </c>
      <c r="H33" s="23" t="s">
        <v>13</v>
      </c>
      <c r="I33" s="23" t="s">
        <v>14</v>
      </c>
      <c r="J33" s="23" t="s">
        <v>16</v>
      </c>
    </row>
    <row r="34" spans="1:10" ht="24" customHeight="1" x14ac:dyDescent="0.2">
      <c r="A34" s="25" t="s">
        <v>52</v>
      </c>
      <c r="B34" s="26" t="s">
        <v>32</v>
      </c>
      <c r="C34" s="25" t="s">
        <v>22</v>
      </c>
      <c r="D34" s="25" t="s">
        <v>33</v>
      </c>
      <c r="E34" s="90">
        <v>0</v>
      </c>
      <c r="F34" s="90"/>
      <c r="G34" s="27" t="s">
        <v>24</v>
      </c>
      <c r="H34" s="28">
        <v>1</v>
      </c>
      <c r="I34" s="29">
        <v>9.16</v>
      </c>
      <c r="J34" s="29">
        <v>9.16</v>
      </c>
    </row>
    <row r="35" spans="1:10" ht="24" customHeight="1" x14ac:dyDescent="0.2">
      <c r="A35" s="30" t="s">
        <v>53</v>
      </c>
      <c r="B35" s="31" t="s">
        <v>67</v>
      </c>
      <c r="C35" s="30" t="s">
        <v>22</v>
      </c>
      <c r="D35" s="30" t="s">
        <v>68</v>
      </c>
      <c r="E35" s="91" t="s">
        <v>56</v>
      </c>
      <c r="F35" s="91"/>
      <c r="G35" s="32" t="s">
        <v>24</v>
      </c>
      <c r="H35" s="33">
        <v>1</v>
      </c>
      <c r="I35" s="34">
        <v>9.16</v>
      </c>
      <c r="J35" s="34">
        <v>9.16</v>
      </c>
    </row>
    <row r="36" spans="1:10" x14ac:dyDescent="0.2">
      <c r="A36" s="35"/>
      <c r="B36" s="35"/>
      <c r="C36" s="35"/>
      <c r="D36" s="35"/>
      <c r="E36" s="35" t="s">
        <v>57</v>
      </c>
      <c r="F36" s="36">
        <v>0</v>
      </c>
      <c r="G36" s="35" t="s">
        <v>58</v>
      </c>
      <c r="H36" s="36">
        <v>0</v>
      </c>
      <c r="I36" s="35" t="s">
        <v>59</v>
      </c>
      <c r="J36" s="36">
        <v>0</v>
      </c>
    </row>
    <row r="37" spans="1:10" x14ac:dyDescent="0.2">
      <c r="A37" s="35"/>
      <c r="B37" s="35"/>
      <c r="C37" s="35"/>
      <c r="D37" s="35"/>
      <c r="E37" s="35" t="s">
        <v>60</v>
      </c>
      <c r="F37" s="36">
        <v>1.9025319999999999</v>
      </c>
      <c r="G37" s="35"/>
      <c r="H37" s="84" t="s">
        <v>61</v>
      </c>
      <c r="I37" s="84"/>
      <c r="J37" s="36">
        <v>11.06</v>
      </c>
    </row>
    <row r="38" spans="1:10" ht="30" customHeight="1" thickBot="1" x14ac:dyDescent="0.25">
      <c r="A38" s="37"/>
      <c r="B38" s="37"/>
      <c r="C38" s="37"/>
      <c r="D38" s="37"/>
      <c r="E38" s="37"/>
      <c r="F38" s="37"/>
      <c r="G38" s="37" t="s">
        <v>62</v>
      </c>
      <c r="H38" s="38">
        <v>83.5</v>
      </c>
      <c r="I38" s="37" t="s">
        <v>63</v>
      </c>
      <c r="J38" s="39">
        <v>923.51</v>
      </c>
    </row>
    <row r="39" spans="1:10" ht="0.95" customHeight="1" thickTop="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</row>
    <row r="40" spans="1:10" ht="18" customHeight="1" x14ac:dyDescent="0.2">
      <c r="A40" s="22" t="s">
        <v>34</v>
      </c>
      <c r="B40" s="23" t="s">
        <v>9</v>
      </c>
      <c r="C40" s="22" t="s">
        <v>10</v>
      </c>
      <c r="D40" s="22" t="s">
        <v>11</v>
      </c>
      <c r="E40" s="89" t="s">
        <v>51</v>
      </c>
      <c r="F40" s="89"/>
      <c r="G40" s="24" t="s">
        <v>12</v>
      </c>
      <c r="H40" s="23" t="s">
        <v>13</v>
      </c>
      <c r="I40" s="23" t="s">
        <v>14</v>
      </c>
      <c r="J40" s="23" t="s">
        <v>16</v>
      </c>
    </row>
    <row r="41" spans="1:10" ht="24" customHeight="1" x14ac:dyDescent="0.2">
      <c r="A41" s="25" t="s">
        <v>52</v>
      </c>
      <c r="B41" s="26" t="s">
        <v>35</v>
      </c>
      <c r="C41" s="25" t="s">
        <v>22</v>
      </c>
      <c r="D41" s="25" t="s">
        <v>36</v>
      </c>
      <c r="E41" s="90">
        <v>0</v>
      </c>
      <c r="F41" s="90"/>
      <c r="G41" s="27" t="s">
        <v>24</v>
      </c>
      <c r="H41" s="28">
        <v>1</v>
      </c>
      <c r="I41" s="29">
        <v>9.1999999999999993</v>
      </c>
      <c r="J41" s="29">
        <v>9.1999999999999993</v>
      </c>
    </row>
    <row r="42" spans="1:10" ht="24" customHeight="1" x14ac:dyDescent="0.2">
      <c r="A42" s="30" t="s">
        <v>53</v>
      </c>
      <c r="B42" s="31" t="s">
        <v>69</v>
      </c>
      <c r="C42" s="30" t="s">
        <v>22</v>
      </c>
      <c r="D42" s="30" t="s">
        <v>70</v>
      </c>
      <c r="E42" s="91" t="s">
        <v>56</v>
      </c>
      <c r="F42" s="91"/>
      <c r="G42" s="32" t="s">
        <v>24</v>
      </c>
      <c r="H42" s="33">
        <v>1</v>
      </c>
      <c r="I42" s="34">
        <v>9.1999999999999993</v>
      </c>
      <c r="J42" s="34">
        <v>9.1999999999999993</v>
      </c>
    </row>
    <row r="43" spans="1:10" x14ac:dyDescent="0.2">
      <c r="A43" s="35"/>
      <c r="B43" s="35"/>
      <c r="C43" s="35"/>
      <c r="D43" s="35"/>
      <c r="E43" s="35" t="s">
        <v>57</v>
      </c>
      <c r="F43" s="36">
        <v>0</v>
      </c>
      <c r="G43" s="35" t="s">
        <v>58</v>
      </c>
      <c r="H43" s="36">
        <v>0</v>
      </c>
      <c r="I43" s="35" t="s">
        <v>59</v>
      </c>
      <c r="J43" s="36">
        <v>0</v>
      </c>
    </row>
    <row r="44" spans="1:10" x14ac:dyDescent="0.2">
      <c r="A44" s="35"/>
      <c r="B44" s="35"/>
      <c r="C44" s="35"/>
      <c r="D44" s="35"/>
      <c r="E44" s="35" t="s">
        <v>60</v>
      </c>
      <c r="F44" s="36">
        <v>1.9108400000000001</v>
      </c>
      <c r="G44" s="35"/>
      <c r="H44" s="84" t="s">
        <v>61</v>
      </c>
      <c r="I44" s="84"/>
      <c r="J44" s="36">
        <v>11.11</v>
      </c>
    </row>
    <row r="45" spans="1:10" ht="30" customHeight="1" thickBot="1" x14ac:dyDescent="0.25">
      <c r="A45" s="37"/>
      <c r="B45" s="37"/>
      <c r="C45" s="37"/>
      <c r="D45" s="37"/>
      <c r="E45" s="37"/>
      <c r="F45" s="37"/>
      <c r="G45" s="37" t="s">
        <v>62</v>
      </c>
      <c r="H45" s="38">
        <v>83.5</v>
      </c>
      <c r="I45" s="37" t="s">
        <v>63</v>
      </c>
      <c r="J45" s="39">
        <v>927.69</v>
      </c>
    </row>
    <row r="46" spans="1:10" ht="0.95" customHeight="1" thickTop="1" x14ac:dyDescent="0.2">
      <c r="A46" s="40"/>
      <c r="B46" s="40"/>
      <c r="C46" s="40"/>
      <c r="D46" s="40"/>
      <c r="E46" s="40"/>
      <c r="F46" s="40"/>
      <c r="G46" s="40"/>
      <c r="H46" s="40"/>
      <c r="I46" s="40"/>
      <c r="J46" s="40"/>
    </row>
    <row r="47" spans="1:10" ht="18" customHeight="1" x14ac:dyDescent="0.2">
      <c r="A47" s="22" t="s">
        <v>37</v>
      </c>
      <c r="B47" s="23" t="s">
        <v>9</v>
      </c>
      <c r="C47" s="22" t="s">
        <v>10</v>
      </c>
      <c r="D47" s="22" t="s">
        <v>11</v>
      </c>
      <c r="E47" s="89" t="s">
        <v>51</v>
      </c>
      <c r="F47" s="89"/>
      <c r="G47" s="24" t="s">
        <v>12</v>
      </c>
      <c r="H47" s="23" t="s">
        <v>13</v>
      </c>
      <c r="I47" s="23" t="s">
        <v>14</v>
      </c>
      <c r="J47" s="23" t="s">
        <v>16</v>
      </c>
    </row>
    <row r="48" spans="1:10" ht="24" customHeight="1" x14ac:dyDescent="0.2">
      <c r="A48" s="25" t="s">
        <v>52</v>
      </c>
      <c r="B48" s="26" t="s">
        <v>38</v>
      </c>
      <c r="C48" s="25" t="s">
        <v>22</v>
      </c>
      <c r="D48" s="25" t="s">
        <v>39</v>
      </c>
      <c r="E48" s="90">
        <v>0</v>
      </c>
      <c r="F48" s="90"/>
      <c r="G48" s="27" t="s">
        <v>24</v>
      </c>
      <c r="H48" s="28">
        <v>1</v>
      </c>
      <c r="I48" s="29">
        <v>11.5</v>
      </c>
      <c r="J48" s="29">
        <v>11.5</v>
      </c>
    </row>
    <row r="49" spans="1:10" ht="24" customHeight="1" x14ac:dyDescent="0.2">
      <c r="A49" s="30" t="s">
        <v>53</v>
      </c>
      <c r="B49" s="31" t="s">
        <v>71</v>
      </c>
      <c r="C49" s="30" t="s">
        <v>22</v>
      </c>
      <c r="D49" s="30" t="s">
        <v>39</v>
      </c>
      <c r="E49" s="91" t="s">
        <v>56</v>
      </c>
      <c r="F49" s="91"/>
      <c r="G49" s="32" t="s">
        <v>24</v>
      </c>
      <c r="H49" s="33">
        <v>1</v>
      </c>
      <c r="I49" s="34">
        <v>11.5</v>
      </c>
      <c r="J49" s="34">
        <v>11.5</v>
      </c>
    </row>
    <row r="50" spans="1:10" x14ac:dyDescent="0.2">
      <c r="A50" s="35"/>
      <c r="B50" s="35"/>
      <c r="C50" s="35"/>
      <c r="D50" s="35"/>
      <c r="E50" s="35" t="s">
        <v>57</v>
      </c>
      <c r="F50" s="36">
        <v>0</v>
      </c>
      <c r="G50" s="35" t="s">
        <v>58</v>
      </c>
      <c r="H50" s="36">
        <v>0</v>
      </c>
      <c r="I50" s="35" t="s">
        <v>59</v>
      </c>
      <c r="J50" s="36">
        <v>0</v>
      </c>
    </row>
    <row r="51" spans="1:10" x14ac:dyDescent="0.2">
      <c r="A51" s="35"/>
      <c r="B51" s="35"/>
      <c r="C51" s="35"/>
      <c r="D51" s="35"/>
      <c r="E51" s="35" t="s">
        <v>60</v>
      </c>
      <c r="F51" s="36">
        <v>2.38855</v>
      </c>
      <c r="G51" s="35"/>
      <c r="H51" s="84" t="s">
        <v>61</v>
      </c>
      <c r="I51" s="84"/>
      <c r="J51" s="36">
        <v>13.89</v>
      </c>
    </row>
    <row r="52" spans="1:10" ht="30" customHeight="1" thickBot="1" x14ac:dyDescent="0.25">
      <c r="A52" s="37"/>
      <c r="B52" s="37"/>
      <c r="C52" s="37"/>
      <c r="D52" s="37"/>
      <c r="E52" s="37"/>
      <c r="F52" s="37"/>
      <c r="G52" s="37" t="s">
        <v>62</v>
      </c>
      <c r="H52" s="38">
        <v>961.8</v>
      </c>
      <c r="I52" s="37" t="s">
        <v>63</v>
      </c>
      <c r="J52" s="39">
        <v>13359.4</v>
      </c>
    </row>
    <row r="53" spans="1:10" ht="0.95" customHeight="1" thickTop="1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</row>
    <row r="54" spans="1:10" ht="18" customHeight="1" x14ac:dyDescent="0.2">
      <c r="A54" s="22" t="s">
        <v>40</v>
      </c>
      <c r="B54" s="23" t="s">
        <v>9</v>
      </c>
      <c r="C54" s="22" t="s">
        <v>10</v>
      </c>
      <c r="D54" s="22" t="s">
        <v>11</v>
      </c>
      <c r="E54" s="89" t="s">
        <v>51</v>
      </c>
      <c r="F54" s="89"/>
      <c r="G54" s="24" t="s">
        <v>12</v>
      </c>
      <c r="H54" s="23" t="s">
        <v>13</v>
      </c>
      <c r="I54" s="23" t="s">
        <v>14</v>
      </c>
      <c r="J54" s="23" t="s">
        <v>16</v>
      </c>
    </row>
    <row r="55" spans="1:10" ht="24" customHeight="1" x14ac:dyDescent="0.2">
      <c r="A55" s="25" t="s">
        <v>52</v>
      </c>
      <c r="B55" s="26" t="s">
        <v>41</v>
      </c>
      <c r="C55" s="25" t="s">
        <v>22</v>
      </c>
      <c r="D55" s="25" t="s">
        <v>42</v>
      </c>
      <c r="E55" s="90">
        <v>0</v>
      </c>
      <c r="F55" s="90"/>
      <c r="G55" s="27" t="s">
        <v>24</v>
      </c>
      <c r="H55" s="28">
        <v>1</v>
      </c>
      <c r="I55" s="29">
        <v>19.79</v>
      </c>
      <c r="J55" s="29">
        <v>19.79</v>
      </c>
    </row>
    <row r="56" spans="1:10" ht="24" customHeight="1" x14ac:dyDescent="0.2">
      <c r="A56" s="41" t="s">
        <v>72</v>
      </c>
      <c r="B56" s="42" t="s">
        <v>73</v>
      </c>
      <c r="C56" s="41" t="s">
        <v>74</v>
      </c>
      <c r="D56" s="41" t="s">
        <v>75</v>
      </c>
      <c r="E56" s="92" t="s">
        <v>76</v>
      </c>
      <c r="F56" s="92"/>
      <c r="G56" s="43" t="s">
        <v>77</v>
      </c>
      <c r="H56" s="44">
        <v>0.192</v>
      </c>
      <c r="I56" s="45">
        <v>103.07</v>
      </c>
      <c r="J56" s="45">
        <v>19.79</v>
      </c>
    </row>
    <row r="57" spans="1:10" x14ac:dyDescent="0.2">
      <c r="A57" s="35"/>
      <c r="B57" s="35"/>
      <c r="C57" s="35"/>
      <c r="D57" s="35"/>
      <c r="E57" s="35" t="s">
        <v>57</v>
      </c>
      <c r="F57" s="36">
        <v>9.09</v>
      </c>
      <c r="G57" s="35" t="s">
        <v>58</v>
      </c>
      <c r="H57" s="36">
        <v>10.51</v>
      </c>
      <c r="I57" s="35" t="s">
        <v>59</v>
      </c>
      <c r="J57" s="36">
        <v>19.600000000000001</v>
      </c>
    </row>
    <row r="58" spans="1:10" x14ac:dyDescent="0.2">
      <c r="A58" s="35"/>
      <c r="B58" s="35"/>
      <c r="C58" s="35"/>
      <c r="D58" s="35"/>
      <c r="E58" s="35" t="s">
        <v>60</v>
      </c>
      <c r="F58" s="36">
        <v>4.1103829999999997</v>
      </c>
      <c r="G58" s="35"/>
      <c r="H58" s="84" t="s">
        <v>61</v>
      </c>
      <c r="I58" s="84"/>
      <c r="J58" s="36">
        <v>23.9</v>
      </c>
    </row>
    <row r="59" spans="1:10" ht="30" customHeight="1" thickBot="1" x14ac:dyDescent="0.25">
      <c r="A59" s="37"/>
      <c r="B59" s="37"/>
      <c r="C59" s="37"/>
      <c r="D59" s="37"/>
      <c r="E59" s="37"/>
      <c r="F59" s="37"/>
      <c r="G59" s="37" t="s">
        <v>62</v>
      </c>
      <c r="H59" s="38">
        <v>721.85</v>
      </c>
      <c r="I59" s="37" t="s">
        <v>63</v>
      </c>
      <c r="J59" s="39">
        <v>17252.22</v>
      </c>
    </row>
    <row r="60" spans="1:10" ht="0.95" customHeight="1" thickTop="1" x14ac:dyDescent="0.2">
      <c r="A60" s="40"/>
      <c r="B60" s="40"/>
      <c r="C60" s="40"/>
      <c r="D60" s="40"/>
      <c r="E60" s="40"/>
      <c r="F60" s="40"/>
      <c r="G60" s="40"/>
      <c r="H60" s="40"/>
      <c r="I60" s="40"/>
      <c r="J60" s="40"/>
    </row>
    <row r="61" spans="1:10" x14ac:dyDescent="0.2">
      <c r="A61" s="46"/>
      <c r="B61" s="46"/>
      <c r="C61" s="46"/>
      <c r="D61" s="46"/>
      <c r="E61" s="46"/>
      <c r="F61" s="46"/>
      <c r="G61" s="46"/>
      <c r="H61" s="46"/>
      <c r="I61" s="46"/>
      <c r="J61" s="46"/>
    </row>
    <row r="62" spans="1:10" x14ac:dyDescent="0.2">
      <c r="A62" s="93" t="s">
        <v>43</v>
      </c>
      <c r="B62" s="93"/>
      <c r="C62" s="93"/>
      <c r="D62" s="47" t="s">
        <v>44</v>
      </c>
      <c r="E62" s="37"/>
      <c r="F62" s="86" t="s">
        <v>45</v>
      </c>
      <c r="G62" s="93"/>
      <c r="H62" s="94">
        <f>'Orçamento Sintético'!H22:J22</f>
        <v>69159.395426016388</v>
      </c>
      <c r="I62" s="93"/>
      <c r="J62" s="93"/>
    </row>
    <row r="63" spans="1:10" x14ac:dyDescent="0.2">
      <c r="A63" s="93" t="s">
        <v>47</v>
      </c>
      <c r="B63" s="93"/>
      <c r="C63" s="93"/>
      <c r="D63" s="47" t="s">
        <v>48</v>
      </c>
      <c r="E63" s="37"/>
      <c r="F63" s="86" t="s">
        <v>46</v>
      </c>
      <c r="G63" s="93"/>
      <c r="H63" s="94">
        <f>'Orçamento Sintético'!H23:J23</f>
        <v>14364.406429983603</v>
      </c>
      <c r="I63" s="93"/>
      <c r="J63" s="93"/>
    </row>
    <row r="64" spans="1:10" x14ac:dyDescent="0.2">
      <c r="E64" s="37"/>
      <c r="F64" s="86" t="s">
        <v>49</v>
      </c>
      <c r="G64" s="93"/>
      <c r="H64" s="94">
        <f>'Orçamento Sintético'!H24:J24</f>
        <v>83523.801855999991</v>
      </c>
      <c r="I64" s="93"/>
      <c r="J64" s="93"/>
    </row>
    <row r="65" spans="1:10" ht="60" customHeight="1" x14ac:dyDescent="0.2">
      <c r="A65" s="48"/>
      <c r="B65" s="48"/>
      <c r="C65" s="48"/>
      <c r="D65" s="48"/>
      <c r="E65" s="48"/>
      <c r="F65" s="48"/>
      <c r="G65" s="48"/>
      <c r="H65" s="48"/>
      <c r="I65" s="48"/>
      <c r="J65" s="48"/>
    </row>
  </sheetData>
  <mergeCells count="50">
    <mergeCell ref="B4:D4"/>
    <mergeCell ref="B5:D5"/>
    <mergeCell ref="B6:D6"/>
    <mergeCell ref="B7:D7"/>
    <mergeCell ref="A63:C63"/>
    <mergeCell ref="F64:G64"/>
    <mergeCell ref="H64:J64"/>
    <mergeCell ref="A62:C62"/>
    <mergeCell ref="F62:G62"/>
    <mergeCell ref="H62:J62"/>
    <mergeCell ref="F63:G63"/>
    <mergeCell ref="H63:J63"/>
    <mergeCell ref="H58:I58"/>
    <mergeCell ref="E40:F40"/>
    <mergeCell ref="E41:F41"/>
    <mergeCell ref="E42:F42"/>
    <mergeCell ref="H44:I44"/>
    <mergeCell ref="E47:F47"/>
    <mergeCell ref="E48:F48"/>
    <mergeCell ref="E49:F49"/>
    <mergeCell ref="H51:I51"/>
    <mergeCell ref="E54:F54"/>
    <mergeCell ref="E55:F55"/>
    <mergeCell ref="E56:F56"/>
    <mergeCell ref="H37:I37"/>
    <mergeCell ref="E19:F19"/>
    <mergeCell ref="E20:F20"/>
    <mergeCell ref="E21:F21"/>
    <mergeCell ref="H23:I23"/>
    <mergeCell ref="E26:F26"/>
    <mergeCell ref="E27:F27"/>
    <mergeCell ref="E28:F28"/>
    <mergeCell ref="H30:I30"/>
    <mergeCell ref="E33:F33"/>
    <mergeCell ref="E34:F34"/>
    <mergeCell ref="E35:F35"/>
    <mergeCell ref="H16:I16"/>
    <mergeCell ref="C8:D8"/>
    <mergeCell ref="E8:F8"/>
    <mergeCell ref="G8:H8"/>
    <mergeCell ref="I8:J8"/>
    <mergeCell ref="C9:D9"/>
    <mergeCell ref="E9:F9"/>
    <mergeCell ref="G9:H9"/>
    <mergeCell ref="I9:J9"/>
    <mergeCell ref="A10:J10"/>
    <mergeCell ref="F11:G11"/>
    <mergeCell ref="E12:F12"/>
    <mergeCell ref="E13:F13"/>
    <mergeCell ref="E14:F14"/>
  </mergeCells>
  <pageMargins left="0.5" right="0.5" top="1" bottom="1" header="0.5" footer="0.5"/>
  <pageSetup paperSize="9" fitToHeight="0" orientation="landscape"/>
  <headerFooter>
    <oddHeader>&amp;L &amp;CMinha Empresa
CNPJ:  &amp;R</oddHeader>
    <oddFooter>&amp;L &amp;C  -  -  / DF
(61) 3445-9643 / a.costa@abin.gov.br &amp;R</oddFooter>
  </headerFooter>
  <drawing r:id="rId1"/>
  <legacyDrawing r:id="rId2"/>
  <oleObjects>
    <mc:AlternateContent xmlns:mc="http://schemas.openxmlformats.org/markup-compatibility/2006">
      <mc:Choice Requires="x14">
        <oleObject shapeId="3073" r:id="rId3">
          <objectPr defaultSize="0" autoPict="0" r:id="rId4">
            <anchor moveWithCells="1" sizeWithCells="1">
              <from>
                <xdr:col>2</xdr:col>
                <xdr:colOff>1457325</xdr:colOff>
                <xdr:row>1</xdr:row>
                <xdr:rowOff>19050</xdr:rowOff>
              </from>
              <to>
                <xdr:col>2</xdr:col>
                <xdr:colOff>2190750</xdr:colOff>
                <xdr:row>2</xdr:row>
                <xdr:rowOff>409575</xdr:rowOff>
              </to>
            </anchor>
          </objectPr>
        </oleObject>
      </mc:Choice>
      <mc:Fallback>
        <oleObject shapeId="3073" r:id="rId3"/>
      </mc:Fallback>
    </mc:AlternateContent>
    <mc:AlternateContent xmlns:mc="http://schemas.openxmlformats.org/markup-compatibility/2006">
      <mc:Choice Requires="x14">
        <oleObject shapeId="3074" r:id="rId5">
          <objectPr defaultSize="0" autoPict="0" r:id="rId4">
            <anchor moveWithCells="1" sizeWithCells="1">
              <from>
                <xdr:col>3</xdr:col>
                <xdr:colOff>1114425</xdr:colOff>
                <xdr:row>0</xdr:row>
                <xdr:rowOff>133350</xdr:rowOff>
              </from>
              <to>
                <xdr:col>3</xdr:col>
                <xdr:colOff>1847850</xdr:colOff>
                <xdr:row>2</xdr:row>
                <xdr:rowOff>361950</xdr:rowOff>
              </to>
            </anchor>
          </objectPr>
        </oleObject>
      </mc:Choice>
      <mc:Fallback>
        <oleObject shapeId="3074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K27"/>
  <sheetViews>
    <sheetView showGridLines="0" topLeftCell="A13" zoomScaleNormal="100" zoomScaleSheetLayoutView="115" workbookViewId="0">
      <selection activeCell="E6" sqref="E6"/>
    </sheetView>
  </sheetViews>
  <sheetFormatPr defaultRowHeight="12.75" x14ac:dyDescent="0.2"/>
  <cols>
    <col min="1" max="1" width="9" style="51"/>
    <col min="2" max="2" width="2.875" style="50" bestFit="1" customWidth="1"/>
    <col min="3" max="3" width="44.375" style="51" bestFit="1" customWidth="1"/>
    <col min="4" max="4" width="5.875" style="51" bestFit="1" customWidth="1"/>
    <col min="5" max="5" width="4.625" style="51" customWidth="1"/>
    <col min="6" max="16384" width="9" style="51"/>
  </cols>
  <sheetData>
    <row r="2" spans="2:11" ht="27" customHeight="1" x14ac:dyDescent="0.2"/>
    <row r="3" spans="2:11" ht="33" customHeight="1" x14ac:dyDescent="0.2"/>
    <row r="4" spans="2:11" s="52" customFormat="1" ht="15" customHeight="1" x14ac:dyDescent="0.2">
      <c r="B4" s="83" t="s">
        <v>78</v>
      </c>
      <c r="C4" s="83"/>
      <c r="D4" s="83"/>
    </row>
    <row r="5" spans="2:11" s="52" customFormat="1" ht="15" customHeight="1" x14ac:dyDescent="0.2">
      <c r="B5" s="83" t="s">
        <v>79</v>
      </c>
      <c r="C5" s="83"/>
      <c r="D5" s="83"/>
    </row>
    <row r="6" spans="2:11" s="52" customFormat="1" ht="15" customHeight="1" x14ac:dyDescent="0.2">
      <c r="B6" s="83" t="s">
        <v>107</v>
      </c>
      <c r="C6" s="83"/>
      <c r="D6" s="83"/>
    </row>
    <row r="7" spans="2:11" s="52" customFormat="1" ht="20.100000000000001" customHeight="1" x14ac:dyDescent="0.2">
      <c r="B7" s="83" t="s">
        <v>80</v>
      </c>
      <c r="C7" s="83"/>
      <c r="D7" s="83"/>
    </row>
    <row r="8" spans="2:11" s="52" customFormat="1" ht="15.75" x14ac:dyDescent="0.2">
      <c r="B8" s="53"/>
      <c r="C8" s="54"/>
      <c r="D8" s="54"/>
    </row>
    <row r="9" spans="2:11" ht="15" customHeight="1" x14ac:dyDescent="0.2">
      <c r="B9" s="83" t="s">
        <v>81</v>
      </c>
      <c r="C9" s="83"/>
      <c r="D9" s="83"/>
    </row>
    <row r="10" spans="2:11" ht="15" customHeight="1" x14ac:dyDescent="0.2">
      <c r="B10" s="95"/>
      <c r="C10" s="95"/>
      <c r="D10" s="95"/>
      <c r="K10" s="55"/>
    </row>
    <row r="11" spans="2:11" ht="15" thickBot="1" x14ac:dyDescent="0.25">
      <c r="C11" s="56"/>
    </row>
    <row r="12" spans="2:11" s="60" customFormat="1" ht="20.100000000000001" customHeight="1" thickBot="1" x14ac:dyDescent="0.25">
      <c r="B12" s="57" t="s">
        <v>82</v>
      </c>
      <c r="C12" s="58" t="s">
        <v>83</v>
      </c>
      <c r="D12" s="59">
        <f>SUM(D13:D15)</f>
        <v>5.57E-2</v>
      </c>
    </row>
    <row r="13" spans="2:11" ht="20.100000000000001" customHeight="1" x14ac:dyDescent="0.2">
      <c r="B13" s="61" t="s">
        <v>84</v>
      </c>
      <c r="C13" s="62" t="s">
        <v>85</v>
      </c>
      <c r="D13" s="63">
        <v>9.7000000000000003E-3</v>
      </c>
    </row>
    <row r="14" spans="2:11" ht="20.100000000000001" customHeight="1" x14ac:dyDescent="0.2">
      <c r="B14" s="64" t="s">
        <v>86</v>
      </c>
      <c r="C14" s="65" t="s">
        <v>87</v>
      </c>
      <c r="D14" s="66">
        <v>0.04</v>
      </c>
    </row>
    <row r="15" spans="2:11" ht="20.100000000000001" customHeight="1" thickBot="1" x14ac:dyDescent="0.25">
      <c r="B15" s="67" t="s">
        <v>88</v>
      </c>
      <c r="C15" s="62" t="s">
        <v>89</v>
      </c>
      <c r="D15" s="68">
        <v>6.0000000000000001E-3</v>
      </c>
    </row>
    <row r="16" spans="2:11" s="70" customFormat="1" ht="20.100000000000001" customHeight="1" thickBot="1" x14ac:dyDescent="0.25">
      <c r="B16" s="69" t="s">
        <v>90</v>
      </c>
      <c r="C16" s="58" t="s">
        <v>91</v>
      </c>
      <c r="D16" s="59">
        <f>SUM(D17:D17)</f>
        <v>6.1600000000000002E-2</v>
      </c>
    </row>
    <row r="17" spans="2:4" s="60" customFormat="1" ht="20.100000000000001" customHeight="1" thickBot="1" x14ac:dyDescent="0.25">
      <c r="B17" s="67" t="s">
        <v>92</v>
      </c>
      <c r="C17" s="71" t="s">
        <v>91</v>
      </c>
      <c r="D17" s="68">
        <v>6.1600000000000002E-2</v>
      </c>
    </row>
    <row r="18" spans="2:4" s="60" customFormat="1" ht="20.100000000000001" customHeight="1" thickBot="1" x14ac:dyDescent="0.25">
      <c r="B18" s="69" t="s">
        <v>93</v>
      </c>
      <c r="C18" s="58" t="s">
        <v>94</v>
      </c>
      <c r="D18" s="59">
        <f>SUM(D19)</f>
        <v>5.8999999999999999E-3</v>
      </c>
    </row>
    <row r="19" spans="2:4" ht="20.100000000000001" customHeight="1" thickBot="1" x14ac:dyDescent="0.25">
      <c r="B19" s="72" t="s">
        <v>95</v>
      </c>
      <c r="C19" s="71" t="s">
        <v>94</v>
      </c>
      <c r="D19" s="68">
        <v>5.8999999999999999E-3</v>
      </c>
    </row>
    <row r="20" spans="2:4" ht="20.100000000000001" customHeight="1" thickBot="1" x14ac:dyDescent="0.25">
      <c r="B20" s="69" t="s">
        <v>96</v>
      </c>
      <c r="C20" s="58" t="s">
        <v>97</v>
      </c>
      <c r="D20" s="59">
        <f>SUM(D21:D24)</f>
        <v>6.6500000000000004E-2</v>
      </c>
    </row>
    <row r="21" spans="2:4" ht="20.100000000000001" customHeight="1" x14ac:dyDescent="0.2">
      <c r="B21" s="61" t="s">
        <v>98</v>
      </c>
      <c r="C21" s="62" t="s">
        <v>99</v>
      </c>
      <c r="D21" s="63">
        <v>6.4999999999999997E-3</v>
      </c>
    </row>
    <row r="22" spans="2:4" ht="20.100000000000001" customHeight="1" x14ac:dyDescent="0.2">
      <c r="B22" s="64" t="s">
        <v>100</v>
      </c>
      <c r="C22" s="65" t="s">
        <v>101</v>
      </c>
      <c r="D22" s="66">
        <v>0.03</v>
      </c>
    </row>
    <row r="23" spans="2:4" ht="20.100000000000001" customHeight="1" x14ac:dyDescent="0.2">
      <c r="B23" s="64" t="s">
        <v>102</v>
      </c>
      <c r="C23" s="65" t="s">
        <v>103</v>
      </c>
      <c r="D23" s="66">
        <v>0.03</v>
      </c>
    </row>
    <row r="24" spans="2:4" ht="20.100000000000001" customHeight="1" thickBot="1" x14ac:dyDescent="0.25">
      <c r="B24" s="67" t="s">
        <v>104</v>
      </c>
      <c r="C24" s="71" t="s">
        <v>105</v>
      </c>
      <c r="D24" s="68">
        <v>0</v>
      </c>
    </row>
    <row r="25" spans="2:4" ht="20.100000000000001" customHeight="1" thickBot="1" x14ac:dyDescent="0.25">
      <c r="B25" s="69"/>
      <c r="C25" s="73" t="s">
        <v>106</v>
      </c>
      <c r="D25" s="74">
        <f>+(((1+D12)*(1+D16)*(1+D18)/(1-D20))-1)</f>
        <v>0.20765231238136095</v>
      </c>
    </row>
    <row r="26" spans="2:4" ht="14.25" x14ac:dyDescent="0.2">
      <c r="C26" s="56"/>
    </row>
    <row r="27" spans="2:4" x14ac:dyDescent="0.2">
      <c r="D27" s="75"/>
    </row>
  </sheetData>
  <mergeCells count="6">
    <mergeCell ref="B10:D10"/>
    <mergeCell ref="B4:D4"/>
    <mergeCell ref="B5:D5"/>
    <mergeCell ref="B6:D6"/>
    <mergeCell ref="B7:D7"/>
    <mergeCell ref="B9:D9"/>
  </mergeCells>
  <printOptions horizontalCentered="1" verticalCentered="1"/>
  <pageMargins left="0.23622047244094488" right="0.23622047244094488" top="0.15748031496062992" bottom="0.19685039370078741" header="0.31496062992125984" footer="0.31496062992125984"/>
  <pageSetup paperSize="9" scale="70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shapeId="1025" r:id="rId4">
          <objectPr defaultSize="0" autoPict="0" r:id="rId5">
            <anchor moveWithCells="1" sizeWithCells="1">
              <from>
                <xdr:col>2</xdr:col>
                <xdr:colOff>1457325</xdr:colOff>
                <xdr:row>1</xdr:row>
                <xdr:rowOff>19050</xdr:rowOff>
              </from>
              <to>
                <xdr:col>2</xdr:col>
                <xdr:colOff>2190750</xdr:colOff>
                <xdr:row>2</xdr:row>
                <xdr:rowOff>409575</xdr:rowOff>
              </to>
            </anchor>
          </objectPr>
        </oleObject>
      </mc:Choice>
      <mc:Fallback>
        <oleObject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 Sintético</vt:lpstr>
      <vt:lpstr>Orçamento Analítico</vt:lpstr>
      <vt:lpstr>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"11864"</cp:lastModifiedBy>
  <cp:revision>0</cp:revision>
  <dcterms:created xsi:type="dcterms:W3CDTF">2020-06-11T14:02:54Z</dcterms:created>
  <dcterms:modified xsi:type="dcterms:W3CDTF">2020-06-15T14:24:37Z</dcterms:modified>
</cp:coreProperties>
</file>